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22" activeTab="0"/>
  </bookViews>
  <sheets>
    <sheet name="Resumen Agricola 2018 " sheetId="1" r:id="rId1"/>
    <sheet name="PV Programa 2018" sheetId="2" r:id="rId2"/>
    <sheet name="Perennes avance Marzo2018 " sheetId="3" r:id="rId3"/>
    <sheet name="OI avance a Marzo 2018" sheetId="4" r:id="rId4"/>
    <sheet name="Avance Pecuario" sheetId="5" r:id="rId5"/>
    <sheet name="Hoja2" sheetId="6" r:id="rId6"/>
  </sheets>
  <definedNames/>
  <calcPr fullCalcOnLoad="1"/>
</workbook>
</file>

<file path=xl/sharedStrings.xml><?xml version="1.0" encoding="utf-8"?>
<sst xmlns="http://schemas.openxmlformats.org/spreadsheetml/2006/main" count="349" uniqueCount="183">
  <si>
    <t>San Luis Potosí</t>
  </si>
  <si>
    <t>Año agrícola</t>
  </si>
  <si>
    <t>Cultivo</t>
  </si>
  <si>
    <t>Acelga</t>
  </si>
  <si>
    <t>Ajo</t>
  </si>
  <si>
    <t>Apio</t>
  </si>
  <si>
    <t>Avena forrajera en verde</t>
  </si>
  <si>
    <t>Betabel</t>
  </si>
  <si>
    <t>Brócoli</t>
  </si>
  <si>
    <t>Cacahuate</t>
  </si>
  <si>
    <t>Calabacita</t>
  </si>
  <si>
    <t>Calabaza semilla o chihua</t>
  </si>
  <si>
    <t>Camote</t>
  </si>
  <si>
    <t>Cebada grano</t>
  </si>
  <si>
    <t>Cebolla</t>
  </si>
  <si>
    <t>Chayote</t>
  </si>
  <si>
    <t>Chile seco</t>
  </si>
  <si>
    <t>Chile verde</t>
  </si>
  <si>
    <t>Chícharo</t>
  </si>
  <si>
    <t>Cilantro</t>
  </si>
  <si>
    <t>Col (repollo)</t>
  </si>
  <si>
    <t>Coliflor</t>
  </si>
  <si>
    <t>Crisantemo</t>
  </si>
  <si>
    <t>Ejote</t>
  </si>
  <si>
    <t>Elote</t>
  </si>
  <si>
    <t>Espinaca</t>
  </si>
  <si>
    <t>Frijol</t>
  </si>
  <si>
    <t>Jícama</t>
  </si>
  <si>
    <t>Lechuga</t>
  </si>
  <si>
    <t>Mano de león</t>
  </si>
  <si>
    <t>Manzanilla</t>
  </si>
  <si>
    <t>Maíz forrajero en verde</t>
  </si>
  <si>
    <t>Maíz grano</t>
  </si>
  <si>
    <t>Mejorana</t>
  </si>
  <si>
    <t>Melón</t>
  </si>
  <si>
    <t>Nube</t>
  </si>
  <si>
    <t>Pepino</t>
  </si>
  <si>
    <t>Perejil</t>
  </si>
  <si>
    <t>Rábano</t>
  </si>
  <si>
    <t>Sandía</t>
  </si>
  <si>
    <t>Sorgo forrajero en verde</t>
  </si>
  <si>
    <t>Sorgo grano</t>
  </si>
  <si>
    <t>Soya</t>
  </si>
  <si>
    <t>Tomate rojo (jitomate)</t>
  </si>
  <si>
    <t>Tomate verde</t>
  </si>
  <si>
    <t>Tomillo</t>
  </si>
  <si>
    <t>Trigo grano</t>
  </si>
  <si>
    <t>Zanahoria</t>
  </si>
  <si>
    <t>Zempoalxochitl</t>
  </si>
  <si>
    <t>Total</t>
  </si>
  <si>
    <t>Avena grano</t>
  </si>
  <si>
    <t>Girasol</t>
  </si>
  <si>
    <t>Estado</t>
  </si>
  <si>
    <t>Mes</t>
  </si>
  <si>
    <t>Precio medio rural ponderado ($/ton)</t>
  </si>
  <si>
    <t>Valor de la producción (MILES $)</t>
  </si>
  <si>
    <t>Cebada forrajera en verde</t>
  </si>
  <si>
    <t>Garbanzo forrajero</t>
  </si>
  <si>
    <t>Triticale forrajero en verde</t>
  </si>
  <si>
    <t>Triticale grano</t>
  </si>
  <si>
    <t>Cártamo</t>
  </si>
  <si>
    <t>Lenteja</t>
  </si>
  <si>
    <t>SECRETARIA DE DESARROLLO AGROPECUARIO Y RECURSOS HIDRAULICOS</t>
  </si>
  <si>
    <t>SISTEMA NACIONAL DE INFORMACION PARA EL DESARROLLO RURAL SUSTENTABLE</t>
  </si>
  <si>
    <t>AVANCE DE SIEMBRAS Y COSECHAS CICLO O.I. 2017/2018</t>
  </si>
  <si>
    <t>ESTADO: SAN LUIS POTOSI</t>
  </si>
  <si>
    <t>Superficie siniestrada (ha)</t>
  </si>
  <si>
    <t>Superficie a Cosechar</t>
  </si>
  <si>
    <t>GRANTOTAL</t>
  </si>
  <si>
    <t>AVANCE DE SIEMBRAS Y COSECHAS CICLO O.I. RIEGO</t>
  </si>
  <si>
    <t>AVANCE DE SIEMBRAS Y COSECHAS CICLO O.I. TEMPORAL</t>
  </si>
  <si>
    <t>Superficie plantada nueva (ha)</t>
  </si>
  <si>
    <t>Superficie plantada en desarrollo (ha)</t>
  </si>
  <si>
    <t>Superficie plantada en producción (ha)</t>
  </si>
  <si>
    <t>Superficie plantada total (ha)</t>
  </si>
  <si>
    <t>Alfalfa verde Riego General</t>
  </si>
  <si>
    <t>Caña de azúcar Riego General</t>
  </si>
  <si>
    <t>Caña de azúcar</t>
  </si>
  <si>
    <t>Café cereza Temporal</t>
  </si>
  <si>
    <t>Caña de azúcar Temporal</t>
  </si>
  <si>
    <t>Aceituna</t>
  </si>
  <si>
    <t>Aguacate</t>
  </si>
  <si>
    <t>Durazno</t>
  </si>
  <si>
    <t>Espárrago</t>
  </si>
  <si>
    <t>Granada</t>
  </si>
  <si>
    <t>Hierbabuena</t>
  </si>
  <si>
    <t>Higo</t>
  </si>
  <si>
    <t>Limón</t>
  </si>
  <si>
    <t>Litchi</t>
  </si>
  <si>
    <t>Mandarina</t>
  </si>
  <si>
    <t>Manzana</t>
  </si>
  <si>
    <t>Membrillo</t>
  </si>
  <si>
    <t>Naranja</t>
  </si>
  <si>
    <t>Nopalitos</t>
  </si>
  <si>
    <t>Nuez</t>
  </si>
  <si>
    <t>Papaya</t>
  </si>
  <si>
    <t>Pastos y praderas</t>
  </si>
  <si>
    <t>Sábila</t>
  </si>
  <si>
    <t>Tuna</t>
  </si>
  <si>
    <t>Uva</t>
  </si>
  <si>
    <t>Maguey forrajero</t>
  </si>
  <si>
    <t>Maguey pulquero (miles de lts.)</t>
  </si>
  <si>
    <t>Mango</t>
  </si>
  <si>
    <t>Nuez de castilla</t>
  </si>
  <si>
    <t>Palma camedor (gruesa)</t>
  </si>
  <si>
    <t>Semilla de caña de azúcar</t>
  </si>
  <si>
    <t>Toronja (pomelo)</t>
  </si>
  <si>
    <t>Vainilla</t>
  </si>
  <si>
    <t>GRAN TOTAL</t>
  </si>
  <si>
    <t>AVANCE 2018 DE SIEMBRAS Y COSECHAS PERENNES RIEGO</t>
  </si>
  <si>
    <t>AVANCE 2018 DE SIEMBRAS Y COSECHAS PERENNES TEMPORAL</t>
  </si>
  <si>
    <t xml:space="preserve">                        SECRETARÍA DE DESARROLLO AGROPECUARIO Y RECURSOS HIDRÁULICOS</t>
  </si>
  <si>
    <t xml:space="preserve">                              SISTEMA NACIONAL DE INFORMACIÓN PARA EL DESARROLLO RURAL SUSTENTABLE</t>
  </si>
  <si>
    <t>RESUMEN DE AVANCE DE SIEMBRA Y COSECHAS AÑO  2018  (R+T)</t>
  </si>
  <si>
    <t>ESTADO DE SAN LUIS POTOSI</t>
  </si>
  <si>
    <t>CICLO PRODUCTIVO:</t>
  </si>
  <si>
    <t>SUPERFICIE PROGRAMADA  (SIEMBRA / PLANTADA) (HA)</t>
  </si>
  <si>
    <t>SUPERFICIE SEMBRADA / PLANTADA  (HA)</t>
  </si>
  <si>
    <t>SUPERFICIE COSECHADA (HA)</t>
  </si>
  <si>
    <t>SUPERFICIE SINIESTRADA (HA)</t>
  </si>
  <si>
    <t>SUPERFICIE A COSECHAR</t>
  </si>
  <si>
    <t>PRODUCCIÓN PROGRAMADA (TON)</t>
  </si>
  <si>
    <t>PRODUCCIÓN OBTENIDA</t>
  </si>
  <si>
    <t>VALOR PRODUCCIÓN (MILES $)</t>
  </si>
  <si>
    <t>COMENTARIOS</t>
  </si>
  <si>
    <t xml:space="preserve">P.V. 2018 </t>
  </si>
  <si>
    <t>*PERENNES 2018 / ESPECIALES (2017 2018)</t>
  </si>
  <si>
    <t>Datos corresponde avance de siembras y cosechas cultivos Perennes año 2018, y en cuanto a cultivos perennes especiales (caña de azúcar, alfalfa, café)  periodo 2017 / 2018.</t>
  </si>
  <si>
    <t>OTOÑO INVIERNO 2017 / 2018</t>
  </si>
  <si>
    <t>Resumen: Riego + Temporal (R+T)</t>
  </si>
  <si>
    <t>Fuente: Red Agropecuaria Web / SAGARPA/ SIAP</t>
  </si>
  <si>
    <t xml:space="preserve"> </t>
  </si>
  <si>
    <t>* Perennes / Superficie plantada total 322,908 Ha., y superficie en producción 292,426 Ha.</t>
  </si>
  <si>
    <t>SECRETARÍA DE DESARROLLO AGROPECUARIO Y RECURSOS HIDRÁULICOS</t>
  </si>
  <si>
    <t>SISTEMA NACIONAL DE INFORMACIÓN PARA EL DESARROLLO RURAL SUSTENTABLE</t>
  </si>
  <si>
    <t>AVANCE DE SIEMBRAS Y COSECHAS CICLO PV 2018  (AÑO AGRÍCOLA)</t>
  </si>
  <si>
    <t xml:space="preserve">                       PROGRAMA DE SIEMBRA Y COSECHAS  PV 2018</t>
  </si>
  <si>
    <t xml:space="preserve">CONSOLIDADO RIEGO+TEMPORAL </t>
  </si>
  <si>
    <t>Superficie programada a sembrar (ha)</t>
  </si>
  <si>
    <t>Producción programada a obtener (ton)</t>
  </si>
  <si>
    <t>Rendimiento  programado (ton/ha)</t>
  </si>
  <si>
    <t xml:space="preserve">                   PROGRAMA DE SIEMBRA Y COSECHAS  PV 2018</t>
  </si>
  <si>
    <t>Modalidad: Riego</t>
  </si>
  <si>
    <t>Modalidad: Temporal</t>
  </si>
  <si>
    <t>CONSOLIDADO CULTIVOS PERENNES 2017 / 2018</t>
  </si>
  <si>
    <t>AVANCE DE SIEMBRAS Y COSECHAS PERENNES 2017 / 2018</t>
  </si>
  <si>
    <t>Superficie cosechada  (ha)</t>
  </si>
  <si>
    <t>Superficie a cosechar (ha)</t>
  </si>
  <si>
    <t>Producción programada (ton)</t>
  </si>
  <si>
    <t>Producción obtenida  (ton)</t>
  </si>
  <si>
    <t>Rendimiento obtenido  (ton)</t>
  </si>
  <si>
    <t>Para el ciclo Primavera Verano 2018 (P.V.), se programa una  superficie de siembra de  476,486 Ha,y un programa de producción por 1,404,703 Ton.</t>
  </si>
  <si>
    <t>Producción  programada (ton)</t>
  </si>
  <si>
    <t>Rendimiento programado (ton/ha)</t>
  </si>
  <si>
    <t>AVANCE  DE CULTIVOS PERENNES ESPECIALES 2017 / 2018</t>
  </si>
  <si>
    <t>REPORTE AL MES DE MARZO 2018</t>
  </si>
  <si>
    <t>CONSOLIDADO CULTIVOS O.I. 2017 / 2018</t>
  </si>
  <si>
    <t>Superficie programada (ha)</t>
  </si>
  <si>
    <t>Superficie sembrada  (ha)</t>
  </si>
  <si>
    <t>Superficie  programada (ha)</t>
  </si>
  <si>
    <t>Rendimiento obtenido (ton)</t>
  </si>
  <si>
    <t>Clasificación / Especie</t>
  </si>
  <si>
    <t>Producción acumulada (ton)</t>
  </si>
  <si>
    <t>Valor en canal 
(miles $)</t>
  </si>
  <si>
    <t>Valor de la producción (miles $)</t>
  </si>
  <si>
    <t>Leche</t>
  </si>
  <si>
    <t>Bovino</t>
  </si>
  <si>
    <t>Caprino</t>
  </si>
  <si>
    <t>Carne</t>
  </si>
  <si>
    <t>Porcino</t>
  </si>
  <si>
    <t>Ovino</t>
  </si>
  <si>
    <t>Ave</t>
  </si>
  <si>
    <t>Guajolote</t>
  </si>
  <si>
    <t>Conejo</t>
  </si>
  <si>
    <t>Otros productos</t>
  </si>
  <si>
    <t>Huevo plato</t>
  </si>
  <si>
    <t>Miel</t>
  </si>
  <si>
    <t>Cera</t>
  </si>
  <si>
    <t>Valor Total</t>
  </si>
  <si>
    <t>Avance de la Producción Pecuaria 2018</t>
  </si>
  <si>
    <t xml:space="preserve">                   Estado de San Luis Potosi</t>
  </si>
  <si>
    <t>Producción en el mes (ton)</t>
  </si>
  <si>
    <t>Ciclo O.I. 2017 / 2018, de una superficie programada a sembrar  67,201 Ha., a este reporte   se tiene un avance de 58,288 Ha. sembradas.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</si>
</sst>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3"/>
      <name val="Arial"/>
      <family val="2"/>
    </font>
    <font>
      <sz val="8"/>
      <color indexed="9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name val="Arial"/>
      <family val="2"/>
    </font>
    <font>
      <b/>
      <sz val="12"/>
      <color indexed="8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b/>
      <sz val="13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FFFF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FFFFFF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color rgb="FF333333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E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72" fillId="33" borderId="10" xfId="0" applyFont="1" applyFill="1" applyBorder="1" applyAlignment="1">
      <alignment horizontal="left" vertical="top" wrapText="1"/>
    </xf>
    <xf numFmtId="4" fontId="72" fillId="33" borderId="10" xfId="0" applyNumberFormat="1" applyFont="1" applyFill="1" applyBorder="1" applyAlignment="1">
      <alignment horizontal="right" vertical="top" wrapText="1"/>
    </xf>
    <xf numFmtId="0" fontId="72" fillId="33" borderId="10" xfId="0" applyFont="1" applyFill="1" applyBorder="1" applyAlignment="1">
      <alignment horizontal="right" vertical="top" wrapText="1"/>
    </xf>
    <xf numFmtId="0" fontId="72" fillId="34" borderId="10" xfId="0" applyFont="1" applyFill="1" applyBorder="1" applyAlignment="1">
      <alignment horizontal="left" vertical="top" wrapText="1"/>
    </xf>
    <xf numFmtId="0" fontId="72" fillId="34" borderId="10" xfId="0" applyFont="1" applyFill="1" applyBorder="1" applyAlignment="1">
      <alignment horizontal="right" vertical="top" wrapText="1"/>
    </xf>
    <xf numFmtId="4" fontId="72" fillId="34" borderId="10" xfId="0" applyNumberFormat="1" applyFont="1" applyFill="1" applyBorder="1" applyAlignment="1">
      <alignment horizontal="right" vertical="top" wrapText="1"/>
    </xf>
    <xf numFmtId="0" fontId="73" fillId="0" borderId="0" xfId="0" applyFont="1" applyBorder="1" applyAlignment="1">
      <alignment horizontal="left" vertical="center" wrapText="1"/>
    </xf>
    <xf numFmtId="0" fontId="74" fillId="0" borderId="0" xfId="0" applyFont="1" applyBorder="1" applyAlignment="1">
      <alignment vertical="center" wrapText="1"/>
    </xf>
    <xf numFmtId="0" fontId="71" fillId="0" borderId="0" xfId="52" applyFont="1" applyBorder="1" applyAlignment="1">
      <alignment wrapText="1"/>
      <protection/>
    </xf>
    <xf numFmtId="0" fontId="75" fillId="0" borderId="0" xfId="52" applyFont="1" applyBorder="1" applyAlignment="1">
      <alignment horizontal="left" wrapText="1"/>
      <protection/>
    </xf>
    <xf numFmtId="0" fontId="75" fillId="0" borderId="0" xfId="52" applyFont="1" applyFill="1" applyBorder="1">
      <alignment/>
      <protection/>
    </xf>
    <xf numFmtId="0" fontId="75" fillId="0" borderId="0" xfId="52" applyFont="1" applyBorder="1">
      <alignment/>
      <protection/>
    </xf>
    <xf numFmtId="0" fontId="71" fillId="0" borderId="0" xfId="0" applyFont="1" applyBorder="1" applyAlignment="1">
      <alignment horizontal="center" vertical="center" wrapText="1"/>
    </xf>
    <xf numFmtId="3" fontId="7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5" fillId="0" borderId="0" xfId="52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72" fillId="35" borderId="10" xfId="0" applyFont="1" applyFill="1" applyBorder="1" applyAlignment="1">
      <alignment horizontal="left" vertical="top" wrapText="1"/>
    </xf>
    <xf numFmtId="0" fontId="72" fillId="35" borderId="10" xfId="0" applyFont="1" applyFill="1" applyBorder="1" applyAlignment="1">
      <alignment horizontal="right" vertical="top" wrapText="1"/>
    </xf>
    <xf numFmtId="4" fontId="72" fillId="35" borderId="10" xfId="0" applyNumberFormat="1" applyFont="1" applyFill="1" applyBorder="1" applyAlignment="1">
      <alignment horizontal="right"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right" vertical="top" wrapText="1"/>
    </xf>
    <xf numFmtId="4" fontId="72" fillId="0" borderId="10" xfId="0" applyNumberFormat="1" applyFont="1" applyFill="1" applyBorder="1" applyAlignment="1">
      <alignment horizontal="right" vertical="top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76" fillId="0" borderId="0" xfId="0" applyFont="1" applyFill="1" applyBorder="1" applyAlignment="1">
      <alignment horizontal="left" vertical="top" wrapText="1"/>
    </xf>
    <xf numFmtId="4" fontId="76" fillId="0" borderId="0" xfId="0" applyNumberFormat="1" applyFont="1" applyFill="1" applyBorder="1" applyAlignment="1">
      <alignment horizontal="right" vertical="top" wrapText="1"/>
    </xf>
    <xf numFmtId="0" fontId="76" fillId="0" borderId="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 vertical="center"/>
    </xf>
    <xf numFmtId="3" fontId="70" fillId="0" borderId="0" xfId="0" applyNumberFormat="1" applyFont="1" applyBorder="1" applyAlignment="1">
      <alignment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 wrapText="1"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4" fontId="19" fillId="0" borderId="0" xfId="0" applyNumberFormat="1" applyFont="1" applyFill="1" applyBorder="1" applyAlignment="1">
      <alignment horizontal="right" vertical="top" wrapText="1"/>
    </xf>
    <xf numFmtId="0" fontId="79" fillId="0" borderId="0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right" vertical="top" wrapText="1"/>
    </xf>
    <xf numFmtId="4" fontId="79" fillId="0" borderId="0" xfId="0" applyNumberFormat="1" applyFont="1" applyFill="1" applyBorder="1" applyAlignment="1">
      <alignment horizontal="right" vertical="top" wrapText="1"/>
    </xf>
    <xf numFmtId="4" fontId="74" fillId="0" borderId="0" xfId="0" applyNumberFormat="1" applyFont="1" applyFill="1" applyBorder="1" applyAlignment="1">
      <alignment horizontal="right" vertical="top" wrapText="1"/>
    </xf>
    <xf numFmtId="0" fontId="72" fillId="0" borderId="0" xfId="0" applyFont="1" applyFill="1" applyBorder="1" applyAlignment="1">
      <alignment horizontal="right" vertical="top" wrapText="1"/>
    </xf>
    <xf numFmtId="4" fontId="72" fillId="0" borderId="0" xfId="0" applyNumberFormat="1" applyFont="1" applyFill="1" applyBorder="1" applyAlignment="1">
      <alignment horizontal="right" vertical="top" wrapText="1"/>
    </xf>
    <xf numFmtId="4" fontId="66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1" fillId="0" borderId="0" xfId="52" applyFont="1" applyBorder="1" applyAlignment="1">
      <alignment horizontal="center" vertical="top" wrapText="1"/>
      <protection/>
    </xf>
    <xf numFmtId="0" fontId="71" fillId="0" borderId="0" xfId="52" applyFont="1" applyBorder="1" applyAlignment="1">
      <alignment horizontal="left" wrapText="1"/>
      <protection/>
    </xf>
    <xf numFmtId="0" fontId="0" fillId="0" borderId="0" xfId="0" applyAlignment="1">
      <alignment/>
    </xf>
    <xf numFmtId="0" fontId="80" fillId="0" borderId="0" xfId="52" applyFont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1" fillId="0" borderId="12" xfId="0" applyFont="1" applyBorder="1" applyAlignment="1">
      <alignment/>
    </xf>
    <xf numFmtId="0" fontId="82" fillId="0" borderId="12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13" xfId="0" applyFont="1" applyBorder="1" applyAlignment="1">
      <alignment/>
    </xf>
    <xf numFmtId="0" fontId="0" fillId="0" borderId="14" xfId="0" applyBorder="1" applyAlignment="1">
      <alignment/>
    </xf>
    <xf numFmtId="0" fontId="70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3" fillId="0" borderId="15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84" fillId="36" borderId="16" xfId="0" applyFont="1" applyFill="1" applyBorder="1" applyAlignment="1">
      <alignment/>
    </xf>
    <xf numFmtId="0" fontId="0" fillId="0" borderId="17" xfId="0" applyBorder="1" applyAlignment="1">
      <alignment/>
    </xf>
    <xf numFmtId="0" fontId="83" fillId="0" borderId="17" xfId="0" applyFont="1" applyBorder="1" applyAlignment="1">
      <alignment/>
    </xf>
    <xf numFmtId="0" fontId="83" fillId="0" borderId="18" xfId="0" applyFont="1" applyBorder="1" applyAlignment="1">
      <alignment/>
    </xf>
    <xf numFmtId="0" fontId="29" fillId="13" borderId="19" xfId="52" applyFont="1" applyFill="1" applyBorder="1" applyAlignment="1">
      <alignment horizontal="center" vertical="center" wrapText="1"/>
      <protection/>
    </xf>
    <xf numFmtId="0" fontId="29" fillId="13" borderId="20" xfId="52" applyFont="1" applyFill="1" applyBorder="1" applyAlignment="1">
      <alignment horizontal="center" vertical="center" wrapText="1"/>
      <protection/>
    </xf>
    <xf numFmtId="0" fontId="27" fillId="13" borderId="2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0" fillId="37" borderId="22" xfId="0" applyFont="1" applyFill="1" applyBorder="1" applyAlignment="1">
      <alignment horizontal="justify"/>
    </xf>
    <xf numFmtId="0" fontId="30" fillId="37" borderId="22" xfId="0" applyFont="1" applyFill="1" applyBorder="1" applyAlignment="1">
      <alignment horizontal="justify" wrapText="1"/>
    </xf>
    <xf numFmtId="0" fontId="25" fillId="0" borderId="0" xfId="0" applyFont="1" applyAlignment="1">
      <alignment wrapText="1"/>
    </xf>
    <xf numFmtId="0" fontId="27" fillId="38" borderId="23" xfId="0" applyFont="1" applyFill="1" applyBorder="1" applyAlignment="1">
      <alignment horizontal="center"/>
    </xf>
    <xf numFmtId="0" fontId="27" fillId="38" borderId="24" xfId="0" applyFont="1" applyFill="1" applyBorder="1" applyAlignment="1">
      <alignment horizontal="center"/>
    </xf>
    <xf numFmtId="3" fontId="27" fillId="38" borderId="24" xfId="0" applyNumberFormat="1" applyFont="1" applyFill="1" applyBorder="1" applyAlignment="1">
      <alignment horizontal="center"/>
    </xf>
    <xf numFmtId="0" fontId="27" fillId="38" borderId="18" xfId="0" applyFont="1" applyFill="1" applyBorder="1" applyAlignment="1">
      <alignment horizontal="justify" wrapText="1"/>
    </xf>
    <xf numFmtId="0" fontId="70" fillId="0" borderId="0" xfId="0" applyFont="1" applyAlignment="1">
      <alignment/>
    </xf>
    <xf numFmtId="164" fontId="66" fillId="0" borderId="0" xfId="47" applyNumberFormat="1" applyFont="1" applyAlignment="1">
      <alignment/>
    </xf>
    <xf numFmtId="0" fontId="86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4" fillId="13" borderId="10" xfId="0" applyFont="1" applyFill="1" applyBorder="1" applyAlignment="1">
      <alignment horizontal="center" vertical="center" wrapText="1"/>
    </xf>
    <xf numFmtId="0" fontId="87" fillId="0" borderId="25" xfId="0" applyFont="1" applyBorder="1" applyAlignment="1">
      <alignment horizontal="left" vertical="center"/>
    </xf>
    <xf numFmtId="4" fontId="71" fillId="0" borderId="26" xfId="0" applyNumberFormat="1" applyFont="1" applyBorder="1" applyAlignment="1">
      <alignment horizontal="center" vertical="center" wrapText="1"/>
    </xf>
    <xf numFmtId="4" fontId="71" fillId="0" borderId="27" xfId="0" applyNumberFormat="1" applyFont="1" applyBorder="1" applyAlignment="1">
      <alignment horizontal="center" vertical="center" wrapText="1"/>
    </xf>
    <xf numFmtId="0" fontId="34" fillId="37" borderId="10" xfId="0" applyFont="1" applyFill="1" applyBorder="1" applyAlignment="1">
      <alignment horizontal="left" vertical="top" wrapText="1"/>
    </xf>
    <xf numFmtId="4" fontId="34" fillId="37" borderId="10" xfId="0" applyNumberFormat="1" applyFont="1" applyFill="1" applyBorder="1" applyAlignment="1">
      <alignment horizontal="right" vertical="top" wrapText="1"/>
    </xf>
    <xf numFmtId="0" fontId="34" fillId="37" borderId="10" xfId="0" applyFont="1" applyFill="1" applyBorder="1" applyAlignment="1">
      <alignment horizontal="right" vertical="top" wrapText="1"/>
    </xf>
    <xf numFmtId="0" fontId="88" fillId="0" borderId="11" xfId="0" applyFont="1" applyBorder="1" applyAlignment="1">
      <alignment horizontal="left" vertical="center"/>
    </xf>
    <xf numFmtId="0" fontId="88" fillId="0" borderId="12" xfId="0" applyFont="1" applyBorder="1" applyAlignment="1">
      <alignment horizontal="left"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34" fillId="13" borderId="28" xfId="0" applyFont="1" applyFill="1" applyBorder="1" applyAlignment="1">
      <alignment horizontal="center" vertical="center" wrapText="1"/>
    </xf>
    <xf numFmtId="0" fontId="34" fillId="13" borderId="22" xfId="0" applyFont="1" applyFill="1" applyBorder="1" applyAlignment="1">
      <alignment horizontal="center" vertical="center" wrapText="1"/>
    </xf>
    <xf numFmtId="0" fontId="87" fillId="37" borderId="23" xfId="0" applyFont="1" applyFill="1" applyBorder="1" applyAlignment="1">
      <alignment horizontal="center" vertical="center" wrapText="1"/>
    </xf>
    <xf numFmtId="4" fontId="87" fillId="37" borderId="24" xfId="0" applyNumberFormat="1" applyFont="1" applyFill="1" applyBorder="1" applyAlignment="1">
      <alignment horizontal="center" vertical="center" wrapText="1"/>
    </xf>
    <xf numFmtId="4" fontId="87" fillId="37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9" fillId="33" borderId="10" xfId="0" applyFont="1" applyFill="1" applyBorder="1" applyAlignment="1">
      <alignment horizontal="left" vertical="top" wrapText="1"/>
    </xf>
    <xf numFmtId="0" fontId="89" fillId="34" borderId="10" xfId="0" applyFont="1" applyFill="1" applyBorder="1" applyAlignment="1">
      <alignment horizontal="left" vertical="top" wrapText="1"/>
    </xf>
    <xf numFmtId="17" fontId="71" fillId="0" borderId="15" xfId="0" applyNumberFormat="1" applyFont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wrapText="1"/>
    </xf>
    <xf numFmtId="164" fontId="27" fillId="0" borderId="32" xfId="47" applyNumberFormat="1" applyFont="1" applyFill="1" applyBorder="1" applyAlignment="1">
      <alignment horizontal="center" wrapText="1"/>
    </xf>
    <xf numFmtId="165" fontId="27" fillId="0" borderId="10" xfId="0" applyNumberFormat="1" applyFont="1" applyFill="1" applyBorder="1" applyAlignment="1">
      <alignment horizontal="center" wrapText="1"/>
    </xf>
    <xf numFmtId="164" fontId="27" fillId="0" borderId="10" xfId="0" applyNumberFormat="1" applyFont="1" applyFill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wrapText="1"/>
    </xf>
    <xf numFmtId="0" fontId="16" fillId="13" borderId="10" xfId="0" applyFont="1" applyFill="1" applyBorder="1" applyAlignment="1">
      <alignment horizontal="center" vertical="center" wrapText="1"/>
    </xf>
    <xf numFmtId="0" fontId="16" fillId="13" borderId="10" xfId="52" applyFont="1" applyFill="1" applyBorder="1" applyAlignment="1">
      <alignment horizontal="center" vertical="center" wrapText="1"/>
      <protection/>
    </xf>
    <xf numFmtId="0" fontId="71" fillId="0" borderId="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16" fillId="13" borderId="28" xfId="0" applyFont="1" applyFill="1" applyBorder="1" applyAlignment="1">
      <alignment horizontal="center" vertical="center" wrapText="1"/>
    </xf>
    <xf numFmtId="0" fontId="16" fillId="13" borderId="22" xfId="0" applyFont="1" applyFill="1" applyBorder="1" applyAlignment="1">
      <alignment horizontal="center" vertical="center" wrapText="1"/>
    </xf>
    <xf numFmtId="0" fontId="16" fillId="38" borderId="23" xfId="0" applyFont="1" applyFill="1" applyBorder="1" applyAlignment="1">
      <alignment vertical="center"/>
    </xf>
    <xf numFmtId="4" fontId="70" fillId="38" borderId="24" xfId="0" applyNumberFormat="1" applyFont="1" applyFill="1" applyBorder="1" applyAlignment="1">
      <alignment/>
    </xf>
    <xf numFmtId="3" fontId="70" fillId="38" borderId="24" xfId="0" applyNumberFormat="1" applyFont="1" applyFill="1" applyBorder="1" applyAlignment="1">
      <alignment/>
    </xf>
    <xf numFmtId="4" fontId="70" fillId="38" borderId="29" xfId="0" applyNumberFormat="1" applyFont="1" applyFill="1" applyBorder="1" applyAlignment="1">
      <alignment/>
    </xf>
    <xf numFmtId="0" fontId="16" fillId="37" borderId="10" xfId="0" applyFont="1" applyFill="1" applyBorder="1" applyAlignment="1">
      <alignment horizontal="left" vertical="top" wrapText="1"/>
    </xf>
    <xf numFmtId="4" fontId="16" fillId="37" borderId="10" xfId="0" applyNumberFormat="1" applyFont="1" applyFill="1" applyBorder="1" applyAlignment="1">
      <alignment horizontal="right" vertical="top" wrapText="1"/>
    </xf>
    <xf numFmtId="0" fontId="38" fillId="37" borderId="10" xfId="0" applyFont="1" applyFill="1" applyBorder="1" applyAlignment="1">
      <alignment horizontal="left" vertical="top" wrapText="1"/>
    </xf>
    <xf numFmtId="4" fontId="38" fillId="37" borderId="10" xfId="0" applyNumberFormat="1" applyFont="1" applyFill="1" applyBorder="1" applyAlignment="1">
      <alignment horizontal="right" vertical="top" wrapText="1"/>
    </xf>
    <xf numFmtId="3" fontId="38" fillId="37" borderId="10" xfId="0" applyNumberFormat="1" applyFont="1" applyFill="1" applyBorder="1" applyAlignment="1">
      <alignment horizontal="right" vertical="top" wrapText="1"/>
    </xf>
    <xf numFmtId="0" fontId="16" fillId="37" borderId="10" xfId="0" applyFont="1" applyFill="1" applyBorder="1" applyAlignment="1">
      <alignment horizontal="right" vertical="top" wrapText="1"/>
    </xf>
    <xf numFmtId="0" fontId="38" fillId="37" borderId="10" xfId="0" applyFont="1" applyFill="1" applyBorder="1" applyAlignment="1">
      <alignment horizontal="right" vertical="top" wrapText="1"/>
    </xf>
    <xf numFmtId="0" fontId="72" fillId="36" borderId="10" xfId="0" applyFont="1" applyFill="1" applyBorder="1" applyAlignment="1">
      <alignment horizontal="right" vertical="top" wrapText="1"/>
    </xf>
    <xf numFmtId="4" fontId="72" fillId="36" borderId="10" xfId="0" applyNumberFormat="1" applyFont="1" applyFill="1" applyBorder="1" applyAlignment="1">
      <alignment horizontal="right" vertical="top" wrapText="1"/>
    </xf>
    <xf numFmtId="0" fontId="89" fillId="36" borderId="10" xfId="0" applyFont="1" applyFill="1" applyBorder="1" applyAlignment="1">
      <alignment horizontal="left" vertical="top" wrapText="1"/>
    </xf>
    <xf numFmtId="0" fontId="71" fillId="0" borderId="30" xfId="52" applyFont="1" applyBorder="1" applyAlignment="1">
      <alignment wrapText="1"/>
      <protection/>
    </xf>
    <xf numFmtId="4" fontId="0" fillId="0" borderId="0" xfId="0" applyNumberFormat="1" applyBorder="1" applyAlignment="1">
      <alignment/>
    </xf>
    <xf numFmtId="4" fontId="0" fillId="0" borderId="31" xfId="0" applyNumberFormat="1" applyBorder="1" applyAlignment="1">
      <alignment/>
    </xf>
    <xf numFmtId="0" fontId="0" fillId="0" borderId="27" xfId="0" applyBorder="1" applyAlignment="1">
      <alignment/>
    </xf>
    <xf numFmtId="0" fontId="80" fillId="0" borderId="30" xfId="52" applyFont="1" applyBorder="1" applyAlignment="1">
      <alignment horizontal="center" wrapText="1"/>
      <protection/>
    </xf>
    <xf numFmtId="0" fontId="0" fillId="0" borderId="31" xfId="0" applyBorder="1" applyAlignment="1">
      <alignment/>
    </xf>
    <xf numFmtId="43" fontId="38" fillId="37" borderId="10" xfId="47" applyFont="1" applyFill="1" applyBorder="1" applyAlignment="1">
      <alignment horizontal="right" vertical="top" wrapText="1"/>
    </xf>
    <xf numFmtId="0" fontId="16" fillId="36" borderId="10" xfId="0" applyFont="1" applyFill="1" applyBorder="1" applyAlignment="1">
      <alignment horizontal="left" vertical="top" wrapText="1"/>
    </xf>
    <xf numFmtId="3" fontId="27" fillId="0" borderId="32" xfId="0" applyNumberFormat="1" applyFont="1" applyFill="1" applyBorder="1" applyAlignment="1">
      <alignment horizontal="center" wrapText="1"/>
    </xf>
    <xf numFmtId="164" fontId="27" fillId="0" borderId="10" xfId="47" applyNumberFormat="1" applyFont="1" applyFill="1" applyBorder="1" applyAlignment="1">
      <alignment horizontal="right" wrapText="1"/>
    </xf>
    <xf numFmtId="166" fontId="27" fillId="0" borderId="10" xfId="0" applyNumberFormat="1" applyFont="1" applyFill="1" applyBorder="1" applyAlignment="1">
      <alignment horizontal="center" wrapText="1"/>
    </xf>
    <xf numFmtId="164" fontId="27" fillId="0" borderId="10" xfId="0" applyNumberFormat="1" applyFont="1" applyFill="1" applyBorder="1" applyAlignment="1">
      <alignment horizontal="center"/>
    </xf>
    <xf numFmtId="164" fontId="27" fillId="0" borderId="10" xfId="47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0" fontId="71" fillId="0" borderId="14" xfId="52" applyFont="1" applyBorder="1" applyAlignment="1">
      <alignment horizontal="center" vertical="top" wrapText="1"/>
      <protection/>
    </xf>
    <xf numFmtId="17" fontId="71" fillId="0" borderId="15" xfId="52" applyNumberFormat="1" applyFont="1" applyBorder="1" applyAlignment="1">
      <alignment horizontal="left" wrapText="1"/>
      <protection/>
    </xf>
    <xf numFmtId="0" fontId="16" fillId="35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3" fontId="71" fillId="38" borderId="24" xfId="0" applyNumberFormat="1" applyFont="1" applyFill="1" applyBorder="1" applyAlignment="1">
      <alignment horizontal="center" vertical="center" wrapText="1"/>
    </xf>
    <xf numFmtId="4" fontId="71" fillId="38" borderId="24" xfId="0" applyNumberFormat="1" applyFont="1" applyFill="1" applyBorder="1" applyAlignment="1">
      <alignment horizontal="center" vertical="center" wrapText="1"/>
    </xf>
    <xf numFmtId="4" fontId="71" fillId="38" borderId="29" xfId="0" applyNumberFormat="1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vertical="center"/>
    </xf>
    <xf numFmtId="3" fontId="71" fillId="36" borderId="0" xfId="0" applyNumberFormat="1" applyFont="1" applyFill="1" applyBorder="1" applyAlignment="1">
      <alignment horizontal="center" vertical="center" wrapText="1"/>
    </xf>
    <xf numFmtId="4" fontId="71" fillId="36" borderId="0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17" fontId="0" fillId="0" borderId="31" xfId="0" applyNumberFormat="1" applyBorder="1" applyAlignment="1">
      <alignment/>
    </xf>
    <xf numFmtId="0" fontId="16" fillId="13" borderId="22" xfId="52" applyFont="1" applyFill="1" applyBorder="1" applyAlignment="1">
      <alignment horizontal="center" vertical="center" wrapText="1"/>
      <protection/>
    </xf>
    <xf numFmtId="0" fontId="70" fillId="0" borderId="0" xfId="0" applyFont="1" applyBorder="1" applyAlignment="1">
      <alignment/>
    </xf>
    <xf numFmtId="17" fontId="70" fillId="0" borderId="15" xfId="0" applyNumberFormat="1" applyFont="1" applyBorder="1" applyAlignment="1">
      <alignment/>
    </xf>
    <xf numFmtId="0" fontId="16" fillId="9" borderId="1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vertical="top" wrapText="1"/>
    </xf>
    <xf numFmtId="4" fontId="87" fillId="37" borderId="10" xfId="0" applyNumberFormat="1" applyFont="1" applyFill="1" applyBorder="1" applyAlignment="1">
      <alignment horizontal="right" vertical="top" wrapText="1"/>
    </xf>
    <xf numFmtId="0" fontId="76" fillId="9" borderId="10" xfId="0" applyFont="1" applyFill="1" applyBorder="1" applyAlignment="1">
      <alignment vertical="top" wrapText="1"/>
    </xf>
    <xf numFmtId="0" fontId="87" fillId="37" borderId="10" xfId="0" applyFont="1" applyFill="1" applyBorder="1" applyAlignment="1">
      <alignment horizontal="left" vertical="top" wrapText="1"/>
    </xf>
    <xf numFmtId="0" fontId="87" fillId="37" borderId="10" xfId="0" applyFont="1" applyFill="1" applyBorder="1" applyAlignment="1">
      <alignment horizontal="right" vertical="top" wrapText="1"/>
    </xf>
    <xf numFmtId="4" fontId="80" fillId="38" borderId="10" xfId="0" applyNumberFormat="1" applyFont="1" applyFill="1" applyBorder="1" applyAlignment="1">
      <alignment/>
    </xf>
    <xf numFmtId="0" fontId="39" fillId="38" borderId="10" xfId="0" applyFont="1" applyFill="1" applyBorder="1" applyAlignment="1">
      <alignment horizontal="center" vertical="center" wrapText="1"/>
    </xf>
    <xf numFmtId="3" fontId="27" fillId="0" borderId="32" xfId="0" applyNumberFormat="1" applyFont="1" applyFill="1" applyBorder="1" applyAlignment="1">
      <alignment horizontal="center"/>
    </xf>
    <xf numFmtId="165" fontId="27" fillId="0" borderId="10" xfId="0" applyNumberFormat="1" applyFont="1" applyFill="1" applyBorder="1" applyAlignment="1">
      <alignment horizontal="center"/>
    </xf>
    <xf numFmtId="165" fontId="27" fillId="36" borderId="10" xfId="0" applyNumberFormat="1" applyFont="1" applyFill="1" applyBorder="1" applyAlignment="1">
      <alignment horizontal="center"/>
    </xf>
    <xf numFmtId="164" fontId="27" fillId="0" borderId="10" xfId="47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17" fontId="27" fillId="0" borderId="0" xfId="0" applyNumberFormat="1" applyFont="1" applyFill="1" applyBorder="1" applyAlignment="1">
      <alignment horizontal="center" vertical="center"/>
    </xf>
    <xf numFmtId="0" fontId="70" fillId="0" borderId="30" xfId="0" applyFont="1" applyBorder="1" applyAlignment="1">
      <alignment vertical="center" wrapText="1"/>
    </xf>
    <xf numFmtId="0" fontId="70" fillId="0" borderId="0" xfId="0" applyFont="1" applyBorder="1" applyAlignment="1">
      <alignment vertical="center" wrapText="1"/>
    </xf>
    <xf numFmtId="0" fontId="70" fillId="0" borderId="3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0" fillId="0" borderId="0" xfId="0" applyFont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71" fillId="0" borderId="12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2" fillId="0" borderId="11" xfId="0" applyFont="1" applyBorder="1" applyAlignment="1">
      <alignment horizontal="center"/>
    </xf>
    <xf numFmtId="0" fontId="92" fillId="0" borderId="12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15" xfId="0" applyFont="1" applyBorder="1" applyAlignment="1">
      <alignment horizontal="center"/>
    </xf>
    <xf numFmtId="0" fontId="92" fillId="0" borderId="16" xfId="0" applyFont="1" applyBorder="1" applyAlignment="1">
      <alignment horizontal="center"/>
    </xf>
    <xf numFmtId="0" fontId="92" fillId="0" borderId="17" xfId="0" applyFont="1" applyBorder="1" applyAlignment="1">
      <alignment horizontal="center"/>
    </xf>
    <xf numFmtId="0" fontId="92" fillId="0" borderId="18" xfId="0" applyFont="1" applyBorder="1" applyAlignment="1">
      <alignment horizontal="center"/>
    </xf>
    <xf numFmtId="0" fontId="88" fillId="0" borderId="33" xfId="52" applyFont="1" applyBorder="1" applyAlignment="1">
      <alignment horizontal="center" wrapText="1"/>
      <protection/>
    </xf>
    <xf numFmtId="0" fontId="88" fillId="0" borderId="34" xfId="52" applyFont="1" applyBorder="1" applyAlignment="1">
      <alignment horizontal="center" wrapText="1"/>
      <protection/>
    </xf>
    <xf numFmtId="0" fontId="88" fillId="0" borderId="32" xfId="52" applyFont="1" applyBorder="1" applyAlignment="1">
      <alignment horizontal="center" wrapText="1"/>
      <protection/>
    </xf>
    <xf numFmtId="0" fontId="16" fillId="0" borderId="26" xfId="0" applyNumberFormat="1" applyFont="1" applyFill="1" applyBorder="1" applyAlignment="1" applyProtection="1">
      <alignment horizontal="left" vertical="center" wrapText="1"/>
      <protection/>
    </xf>
    <xf numFmtId="0" fontId="80" fillId="0" borderId="25" xfId="52" applyFont="1" applyBorder="1" applyAlignment="1">
      <alignment horizontal="center" wrapText="1"/>
      <protection/>
    </xf>
    <xf numFmtId="0" fontId="80" fillId="0" borderId="26" xfId="52" applyFont="1" applyBorder="1" applyAlignment="1">
      <alignment horizontal="center" wrapText="1"/>
      <protection/>
    </xf>
    <xf numFmtId="0" fontId="80" fillId="0" borderId="27" xfId="52" applyFont="1" applyBorder="1" applyAlignment="1">
      <alignment horizontal="center" wrapText="1"/>
      <protection/>
    </xf>
    <xf numFmtId="0" fontId="81" fillId="0" borderId="11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87" fillId="0" borderId="14" xfId="52" applyFont="1" applyBorder="1" applyAlignment="1">
      <alignment horizontal="center" vertical="top" wrapText="1"/>
      <protection/>
    </xf>
    <xf numFmtId="0" fontId="87" fillId="0" borderId="0" xfId="52" applyFont="1" applyBorder="1" applyAlignment="1">
      <alignment horizontal="center" vertical="top" wrapText="1"/>
      <protection/>
    </xf>
    <xf numFmtId="0" fontId="87" fillId="0" borderId="15" xfId="52" applyFont="1" applyBorder="1" applyAlignment="1">
      <alignment horizontal="center" vertical="top" wrapText="1"/>
      <protection/>
    </xf>
    <xf numFmtId="0" fontId="71" fillId="0" borderId="14" xfId="52" applyFont="1" applyBorder="1" applyAlignment="1">
      <alignment horizontal="left" wrapText="1"/>
      <protection/>
    </xf>
    <xf numFmtId="0" fontId="71" fillId="0" borderId="0" xfId="52" applyFont="1" applyBorder="1" applyAlignment="1">
      <alignment horizontal="left" wrapText="1"/>
      <protection/>
    </xf>
    <xf numFmtId="17" fontId="71" fillId="0" borderId="35" xfId="52" applyNumberFormat="1" applyFont="1" applyBorder="1" applyAlignment="1">
      <alignment horizontal="right" wrapText="1"/>
      <protection/>
    </xf>
    <xf numFmtId="0" fontId="71" fillId="0" borderId="36" xfId="52" applyFont="1" applyBorder="1" applyAlignment="1">
      <alignment horizontal="right" wrapText="1"/>
      <protection/>
    </xf>
    <xf numFmtId="0" fontId="71" fillId="0" borderId="25" xfId="52" applyFont="1" applyBorder="1" applyAlignment="1">
      <alignment horizontal="center" vertical="top" wrapText="1"/>
      <protection/>
    </xf>
    <xf numFmtId="0" fontId="71" fillId="0" borderId="26" xfId="52" applyFont="1" applyBorder="1" applyAlignment="1">
      <alignment horizontal="center" vertical="top" wrapText="1"/>
      <protection/>
    </xf>
    <xf numFmtId="0" fontId="71" fillId="0" borderId="27" xfId="52" applyFont="1" applyBorder="1" applyAlignment="1">
      <alignment horizontal="center" vertical="top" wrapText="1"/>
      <protection/>
    </xf>
    <xf numFmtId="0" fontId="71" fillId="0" borderId="14" xfId="52" applyFont="1" applyBorder="1" applyAlignment="1">
      <alignment horizontal="center" vertical="top" wrapText="1"/>
      <protection/>
    </xf>
    <xf numFmtId="0" fontId="71" fillId="0" borderId="0" xfId="52" applyFont="1" applyBorder="1" applyAlignment="1">
      <alignment horizontal="center" vertical="top" wrapText="1"/>
      <protection/>
    </xf>
    <xf numFmtId="0" fontId="71" fillId="0" borderId="15" xfId="52" applyFont="1" applyBorder="1" applyAlignment="1">
      <alignment horizontal="center" vertical="top" wrapText="1"/>
      <protection/>
    </xf>
    <xf numFmtId="0" fontId="87" fillId="0" borderId="25" xfId="52" applyFont="1" applyBorder="1" applyAlignment="1">
      <alignment horizontal="center" vertical="top" wrapText="1"/>
      <protection/>
    </xf>
    <xf numFmtId="0" fontId="87" fillId="0" borderId="26" xfId="52" applyFont="1" applyBorder="1" applyAlignment="1">
      <alignment horizontal="center" vertical="top" wrapText="1"/>
      <protection/>
    </xf>
    <xf numFmtId="0" fontId="87" fillId="0" borderId="27" xfId="52" applyFont="1" applyBorder="1" applyAlignment="1">
      <alignment horizontal="center" vertical="top" wrapText="1"/>
      <protection/>
    </xf>
    <xf numFmtId="0" fontId="34" fillId="9" borderId="10" xfId="0" applyFont="1" applyFill="1" applyBorder="1" applyAlignment="1">
      <alignment vertical="top" wrapText="1"/>
    </xf>
    <xf numFmtId="0" fontId="71" fillId="0" borderId="13" xfId="0" applyFont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L14"/>
  <sheetViews>
    <sheetView tabSelected="1" zoomScalePageLayoutView="0" workbookViewId="0" topLeftCell="A1">
      <selection activeCell="K9" sqref="K9"/>
    </sheetView>
  </sheetViews>
  <sheetFormatPr defaultColWidth="11.421875" defaultRowHeight="15"/>
  <cols>
    <col min="1" max="1" width="3.8515625" style="50" customWidth="1"/>
    <col min="2" max="2" width="20.57421875" style="50" customWidth="1"/>
    <col min="3" max="3" width="14.28125" style="50" customWidth="1"/>
    <col min="4" max="4" width="10.8515625" style="50" customWidth="1"/>
    <col min="5" max="5" width="12.28125" style="50" customWidth="1"/>
    <col min="6" max="6" width="11.421875" style="50" customWidth="1"/>
    <col min="7" max="7" width="12.421875" style="50" customWidth="1"/>
    <col min="8" max="8" width="13.00390625" style="50" customWidth="1"/>
    <col min="9" max="9" width="13.8515625" style="50" customWidth="1"/>
    <col min="10" max="10" width="14.421875" style="50" customWidth="1"/>
    <col min="11" max="11" width="71.8515625" style="50" customWidth="1"/>
    <col min="12" max="16384" width="11.421875" style="50" customWidth="1"/>
  </cols>
  <sheetData>
    <row r="1" ht="15.75" thickBot="1"/>
    <row r="2" spans="2:11" ht="18">
      <c r="B2" s="55"/>
      <c r="C2" s="56"/>
      <c r="D2" s="57"/>
      <c r="E2" s="57" t="s">
        <v>111</v>
      </c>
      <c r="F2" s="58"/>
      <c r="G2" s="58"/>
      <c r="H2" s="58"/>
      <c r="I2" s="58"/>
      <c r="J2" s="59"/>
      <c r="K2" s="60"/>
    </row>
    <row r="3" spans="2:11" ht="16.5">
      <c r="B3" s="61"/>
      <c r="C3" s="19"/>
      <c r="D3" s="62"/>
      <c r="E3" s="62" t="s">
        <v>112</v>
      </c>
      <c r="F3" s="63"/>
      <c r="G3" s="63"/>
      <c r="H3" s="64"/>
      <c r="I3" s="63"/>
      <c r="J3" s="64"/>
      <c r="K3" s="65"/>
    </row>
    <row r="4" spans="2:11" ht="18">
      <c r="B4" s="61"/>
      <c r="C4" s="19"/>
      <c r="D4" s="19"/>
      <c r="E4" s="19"/>
      <c r="F4" s="66" t="s">
        <v>113</v>
      </c>
      <c r="G4" s="64"/>
      <c r="H4" s="63"/>
      <c r="I4" s="64"/>
      <c r="J4" s="64"/>
      <c r="K4" s="65"/>
    </row>
    <row r="5" spans="2:11" ht="16.5">
      <c r="B5" s="67"/>
      <c r="C5" s="68"/>
      <c r="D5" s="69"/>
      <c r="E5" s="69"/>
      <c r="F5" s="70"/>
      <c r="G5" s="70"/>
      <c r="H5" s="184"/>
      <c r="I5" s="185" t="s">
        <v>155</v>
      </c>
      <c r="J5" s="71"/>
      <c r="K5" s="72"/>
    </row>
    <row r="6" spans="2:11" ht="17.25" thickBot="1">
      <c r="B6" s="73" t="s">
        <v>114</v>
      </c>
      <c r="C6" s="74"/>
      <c r="D6" s="74"/>
      <c r="E6" s="74"/>
      <c r="F6" s="75"/>
      <c r="G6" s="75"/>
      <c r="H6" s="75"/>
      <c r="I6" s="75"/>
      <c r="J6" s="75"/>
      <c r="K6" s="76"/>
    </row>
    <row r="7" spans="2:11" s="80" customFormat="1" ht="63.75" customHeight="1">
      <c r="B7" s="77" t="s">
        <v>115</v>
      </c>
      <c r="C7" s="78" t="s">
        <v>116</v>
      </c>
      <c r="D7" s="78" t="s">
        <v>117</v>
      </c>
      <c r="E7" s="78" t="s">
        <v>118</v>
      </c>
      <c r="F7" s="78" t="s">
        <v>119</v>
      </c>
      <c r="G7" s="78" t="s">
        <v>120</v>
      </c>
      <c r="H7" s="78" t="s">
        <v>121</v>
      </c>
      <c r="I7" s="78" t="s">
        <v>122</v>
      </c>
      <c r="J7" s="78" t="s">
        <v>123</v>
      </c>
      <c r="K7" s="79" t="s">
        <v>124</v>
      </c>
    </row>
    <row r="8" spans="2:11" s="80" customFormat="1" ht="33.75" customHeight="1">
      <c r="B8" s="118" t="s">
        <v>125</v>
      </c>
      <c r="C8" s="119">
        <v>476486</v>
      </c>
      <c r="D8" s="120"/>
      <c r="E8" s="120"/>
      <c r="F8" s="120"/>
      <c r="G8" s="121">
        <f>D8-E8-F8</f>
        <v>0</v>
      </c>
      <c r="H8" s="120">
        <v>1404703</v>
      </c>
      <c r="I8" s="122"/>
      <c r="J8" s="122"/>
      <c r="K8" s="81" t="s">
        <v>151</v>
      </c>
    </row>
    <row r="9" spans="2:12" s="80" customFormat="1" ht="50.25" customHeight="1">
      <c r="B9" s="118" t="s">
        <v>126</v>
      </c>
      <c r="C9" s="151">
        <v>322908</v>
      </c>
      <c r="D9" s="122">
        <v>292426</v>
      </c>
      <c r="E9" s="152">
        <v>112663</v>
      </c>
      <c r="F9" s="153">
        <v>738</v>
      </c>
      <c r="G9" s="154">
        <f>D9-E9-F9</f>
        <v>179025</v>
      </c>
      <c r="H9" s="122">
        <v>10004709</v>
      </c>
      <c r="I9" s="155">
        <v>4394666</v>
      </c>
      <c r="J9" s="156">
        <v>3977071</v>
      </c>
      <c r="K9" s="82" t="s">
        <v>127</v>
      </c>
      <c r="L9" s="83"/>
    </row>
    <row r="10" spans="2:11" s="33" customFormat="1" ht="36" customHeight="1">
      <c r="B10" s="118" t="s">
        <v>128</v>
      </c>
      <c r="C10" s="180">
        <v>67201</v>
      </c>
      <c r="D10" s="181">
        <v>58288</v>
      </c>
      <c r="E10" s="182">
        <v>12407</v>
      </c>
      <c r="F10" s="182">
        <v>4047</v>
      </c>
      <c r="G10" s="154">
        <f>D10-E10-F10</f>
        <v>41834</v>
      </c>
      <c r="H10" s="181">
        <v>411158</v>
      </c>
      <c r="I10" s="183">
        <v>96057</v>
      </c>
      <c r="J10" s="183">
        <v>164618</v>
      </c>
      <c r="K10" s="81" t="s">
        <v>182</v>
      </c>
    </row>
    <row r="11" spans="2:11" ht="17.25" thickBot="1">
      <c r="B11" s="84" t="s">
        <v>49</v>
      </c>
      <c r="C11" s="85"/>
      <c r="D11" s="86">
        <f aca="true" t="shared" si="0" ref="D11:J11">SUM(D8:D10)</f>
        <v>350714</v>
      </c>
      <c r="E11" s="86">
        <f t="shared" si="0"/>
        <v>125070</v>
      </c>
      <c r="F11" s="86">
        <f t="shared" si="0"/>
        <v>4785</v>
      </c>
      <c r="G11" s="86">
        <f t="shared" si="0"/>
        <v>220859</v>
      </c>
      <c r="H11" s="86">
        <f t="shared" si="0"/>
        <v>11820570</v>
      </c>
      <c r="I11" s="86">
        <f t="shared" si="0"/>
        <v>4490723</v>
      </c>
      <c r="J11" s="86">
        <f t="shared" si="0"/>
        <v>4141689</v>
      </c>
      <c r="K11" s="87"/>
    </row>
    <row r="12" spans="2:10" ht="15">
      <c r="B12" s="88" t="s">
        <v>129</v>
      </c>
      <c r="D12" s="89"/>
      <c r="E12" s="89"/>
      <c r="F12" s="89"/>
      <c r="G12" s="89"/>
      <c r="H12" s="89"/>
      <c r="I12" s="89"/>
      <c r="J12" s="89"/>
    </row>
    <row r="13" spans="2:11" ht="15">
      <c r="B13" s="90" t="s">
        <v>130</v>
      </c>
      <c r="K13" s="50" t="s">
        <v>131</v>
      </c>
    </row>
    <row r="14" spans="2:11" ht="15">
      <c r="B14" s="91" t="s">
        <v>132</v>
      </c>
      <c r="K14" s="9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89"/>
  <sheetViews>
    <sheetView zoomScalePageLayoutView="0" workbookViewId="0" topLeftCell="A37">
      <selection activeCell="J46" sqref="J46"/>
    </sheetView>
  </sheetViews>
  <sheetFormatPr defaultColWidth="11.421875" defaultRowHeight="15"/>
  <cols>
    <col min="1" max="1" width="11.421875" style="50" customWidth="1"/>
    <col min="2" max="2" width="22.28125" style="0" customWidth="1"/>
    <col min="3" max="3" width="13.7109375" style="0" customWidth="1"/>
    <col min="4" max="4" width="16.28125" style="0" customWidth="1"/>
    <col min="5" max="5" width="18.57421875" style="0" customWidth="1"/>
  </cols>
  <sheetData>
    <row r="1" spans="2:5" ht="15">
      <c r="B1" s="189"/>
      <c r="C1" s="189"/>
      <c r="D1" s="189"/>
      <c r="E1" s="189"/>
    </row>
    <row r="2" spans="2:5" ht="30.75" customHeight="1" thickBot="1">
      <c r="B2" s="198"/>
      <c r="C2" s="198"/>
      <c r="D2" s="198"/>
      <c r="E2" s="198"/>
    </row>
    <row r="3" spans="2:11" ht="17.25">
      <c r="B3" s="199" t="s">
        <v>133</v>
      </c>
      <c r="C3" s="200"/>
      <c r="D3" s="200"/>
      <c r="E3" s="200"/>
      <c r="F3" s="200"/>
      <c r="G3" s="200"/>
      <c r="H3" s="200"/>
      <c r="I3" s="200"/>
      <c r="J3" s="200"/>
      <c r="K3" s="201"/>
    </row>
    <row r="4" spans="2:11" s="50" customFormat="1" ht="17.25">
      <c r="B4" s="202" t="s">
        <v>134</v>
      </c>
      <c r="C4" s="203"/>
      <c r="D4" s="203"/>
      <c r="E4" s="203"/>
      <c r="F4" s="203"/>
      <c r="G4" s="203"/>
      <c r="H4" s="203"/>
      <c r="I4" s="203"/>
      <c r="J4" s="203"/>
      <c r="K4" s="204"/>
    </row>
    <row r="5" spans="2:11" s="50" customFormat="1" ht="18" thickBot="1">
      <c r="B5" s="205" t="s">
        <v>135</v>
      </c>
      <c r="C5" s="206"/>
      <c r="D5" s="206"/>
      <c r="E5" s="206"/>
      <c r="F5" s="206"/>
      <c r="G5" s="206"/>
      <c r="H5" s="206"/>
      <c r="I5" s="206"/>
      <c r="J5" s="206"/>
      <c r="K5" s="207"/>
    </row>
    <row r="6" spans="2:5" s="50" customFormat="1" ht="15" customHeight="1">
      <c r="B6" s="195" t="s">
        <v>114</v>
      </c>
      <c r="C6" s="195"/>
      <c r="D6" s="195"/>
      <c r="E6" s="49"/>
    </row>
    <row r="7" spans="2:5" s="50" customFormat="1" ht="15.75" thickBot="1">
      <c r="B7" s="12"/>
      <c r="C7" s="11"/>
      <c r="D7" s="49"/>
      <c r="E7" s="49"/>
    </row>
    <row r="8" spans="2:5" s="50" customFormat="1" ht="15">
      <c r="B8" s="100" t="s">
        <v>136</v>
      </c>
      <c r="C8" s="101"/>
      <c r="D8" s="102"/>
      <c r="E8" s="103"/>
    </row>
    <row r="9" spans="2:5" s="50" customFormat="1" ht="15" customHeight="1">
      <c r="B9" s="196" t="s">
        <v>137</v>
      </c>
      <c r="C9" s="197"/>
      <c r="D9" s="197"/>
      <c r="E9" s="104"/>
    </row>
    <row r="10" spans="2:5" s="50" customFormat="1" ht="15">
      <c r="B10" s="105"/>
      <c r="C10" s="17"/>
      <c r="D10" s="17"/>
      <c r="E10" s="117">
        <v>43160</v>
      </c>
    </row>
    <row r="11" spans="2:5" ht="51">
      <c r="B11" s="106" t="s">
        <v>52</v>
      </c>
      <c r="C11" s="93" t="s">
        <v>138</v>
      </c>
      <c r="D11" s="93" t="s">
        <v>139</v>
      </c>
      <c r="E11" s="107" t="s">
        <v>140</v>
      </c>
    </row>
    <row r="12" spans="2:5" ht="15.75" thickBot="1">
      <c r="B12" s="108" t="s">
        <v>0</v>
      </c>
      <c r="C12" s="109">
        <v>476485.64</v>
      </c>
      <c r="D12" s="109">
        <v>1404703.35</v>
      </c>
      <c r="E12" s="110"/>
    </row>
    <row r="13" spans="2:5" ht="15">
      <c r="B13" s="2"/>
      <c r="C13" s="2"/>
      <c r="D13" s="2"/>
      <c r="E13" s="2"/>
    </row>
    <row r="14" spans="2:5" ht="15">
      <c r="B14" s="3"/>
      <c r="C14" s="3"/>
      <c r="D14" s="3"/>
      <c r="E14" s="3"/>
    </row>
    <row r="15" spans="2:5" s="50" customFormat="1" ht="15">
      <c r="B15" s="94" t="s">
        <v>141</v>
      </c>
      <c r="C15" s="95"/>
      <c r="D15" s="95"/>
      <c r="E15" s="96"/>
    </row>
    <row r="16" spans="2:5" s="50" customFormat="1" ht="15">
      <c r="B16" s="186" t="s">
        <v>142</v>
      </c>
      <c r="C16" s="187"/>
      <c r="D16" s="187"/>
      <c r="E16" s="188"/>
    </row>
    <row r="17" spans="2:5" ht="15">
      <c r="B17" s="111"/>
      <c r="C17" s="112"/>
      <c r="D17" s="112"/>
      <c r="E17" s="113"/>
    </row>
    <row r="18" spans="2:5" ht="51">
      <c r="B18" s="93" t="s">
        <v>2</v>
      </c>
      <c r="C18" s="93" t="s">
        <v>138</v>
      </c>
      <c r="D18" s="93" t="s">
        <v>139</v>
      </c>
      <c r="E18" s="93" t="s">
        <v>140</v>
      </c>
    </row>
    <row r="19" spans="2:5" ht="15">
      <c r="B19" s="115" t="s">
        <v>3</v>
      </c>
      <c r="C19" s="7">
        <v>33</v>
      </c>
      <c r="D19" s="7">
        <v>223.7</v>
      </c>
      <c r="E19" s="7">
        <v>6.779</v>
      </c>
    </row>
    <row r="20" spans="2:5" ht="15">
      <c r="B20" s="116" t="s">
        <v>4</v>
      </c>
      <c r="C20" s="9">
        <v>125</v>
      </c>
      <c r="D20" s="10">
        <v>1352</v>
      </c>
      <c r="E20" s="9">
        <v>10.816</v>
      </c>
    </row>
    <row r="21" spans="2:5" ht="15">
      <c r="B21" s="115" t="s">
        <v>5</v>
      </c>
      <c r="C21" s="7">
        <v>30</v>
      </c>
      <c r="D21" s="7">
        <v>884</v>
      </c>
      <c r="E21" s="7">
        <v>29.467</v>
      </c>
    </row>
    <row r="22" spans="2:5" ht="15">
      <c r="B22" s="116" t="s">
        <v>6</v>
      </c>
      <c r="C22" s="9">
        <v>926</v>
      </c>
      <c r="D22" s="10">
        <v>18161.2</v>
      </c>
      <c r="E22" s="9">
        <v>19.613</v>
      </c>
    </row>
    <row r="23" spans="2:5" ht="15">
      <c r="B23" s="115" t="s">
        <v>7</v>
      </c>
      <c r="C23" s="7">
        <v>26.5</v>
      </c>
      <c r="D23" s="7">
        <v>237.75</v>
      </c>
      <c r="E23" s="7">
        <v>8.972</v>
      </c>
    </row>
    <row r="24" spans="2:5" ht="15">
      <c r="B24" s="116" t="s">
        <v>8</v>
      </c>
      <c r="C24" s="9">
        <v>24</v>
      </c>
      <c r="D24" s="9">
        <v>547</v>
      </c>
      <c r="E24" s="9">
        <v>22.792</v>
      </c>
    </row>
    <row r="25" spans="2:5" ht="15">
      <c r="B25" s="115" t="s">
        <v>9</v>
      </c>
      <c r="C25" s="7">
        <v>117</v>
      </c>
      <c r="D25" s="7">
        <v>358.1</v>
      </c>
      <c r="E25" s="7">
        <v>3.061</v>
      </c>
    </row>
    <row r="26" spans="2:5" ht="15">
      <c r="B26" s="116" t="s">
        <v>10</v>
      </c>
      <c r="C26" s="9">
        <v>322</v>
      </c>
      <c r="D26" s="10">
        <v>7411.2</v>
      </c>
      <c r="E26" s="9">
        <v>23.016</v>
      </c>
    </row>
    <row r="27" spans="2:5" ht="15">
      <c r="B27" s="115" t="s">
        <v>11</v>
      </c>
      <c r="C27" s="7">
        <v>120</v>
      </c>
      <c r="D27" s="7">
        <v>42</v>
      </c>
      <c r="E27" s="7">
        <v>0.35</v>
      </c>
    </row>
    <row r="28" spans="2:5" ht="15">
      <c r="B28" s="116" t="s">
        <v>12</v>
      </c>
      <c r="C28" s="9">
        <v>56.5</v>
      </c>
      <c r="D28" s="10">
        <v>1065.75</v>
      </c>
      <c r="E28" s="9">
        <v>18.863</v>
      </c>
    </row>
    <row r="29" spans="2:5" ht="15">
      <c r="B29" s="115" t="s">
        <v>13</v>
      </c>
      <c r="C29" s="7">
        <v>42</v>
      </c>
      <c r="D29" s="7">
        <v>75.6</v>
      </c>
      <c r="E29" s="7">
        <v>1.8</v>
      </c>
    </row>
    <row r="30" spans="2:5" ht="15">
      <c r="B30" s="116" t="s">
        <v>14</v>
      </c>
      <c r="C30" s="10">
        <v>1411</v>
      </c>
      <c r="D30" s="10">
        <v>84037.6</v>
      </c>
      <c r="E30" s="9">
        <v>59.559</v>
      </c>
    </row>
    <row r="31" spans="2:5" ht="15">
      <c r="B31" s="115" t="s">
        <v>15</v>
      </c>
      <c r="C31" s="7">
        <v>48</v>
      </c>
      <c r="D31" s="7">
        <v>720</v>
      </c>
      <c r="E31" s="7">
        <v>15</v>
      </c>
    </row>
    <row r="32" spans="2:5" ht="15">
      <c r="B32" s="116" t="s">
        <v>16</v>
      </c>
      <c r="C32" s="10">
        <v>21445</v>
      </c>
      <c r="D32" s="10">
        <v>34101.13</v>
      </c>
      <c r="E32" s="9">
        <v>1.59</v>
      </c>
    </row>
    <row r="33" spans="2:5" ht="15">
      <c r="B33" s="115" t="s">
        <v>17</v>
      </c>
      <c r="C33" s="6">
        <v>1888.5</v>
      </c>
      <c r="D33" s="6">
        <v>75314.05</v>
      </c>
      <c r="E33" s="7">
        <v>39.986</v>
      </c>
    </row>
    <row r="34" spans="2:5" ht="15">
      <c r="B34" s="116" t="s">
        <v>18</v>
      </c>
      <c r="C34" s="9">
        <v>28</v>
      </c>
      <c r="D34" s="9">
        <v>210.4</v>
      </c>
      <c r="E34" s="9">
        <v>7.514</v>
      </c>
    </row>
    <row r="35" spans="2:5" ht="15">
      <c r="B35" s="115" t="s">
        <v>19</v>
      </c>
      <c r="C35" s="7">
        <v>168</v>
      </c>
      <c r="D35" s="6">
        <v>1183.6</v>
      </c>
      <c r="E35" s="7">
        <v>7.045</v>
      </c>
    </row>
    <row r="36" spans="2:5" ht="15">
      <c r="B36" s="116" t="s">
        <v>20</v>
      </c>
      <c r="C36" s="9">
        <v>87</v>
      </c>
      <c r="D36" s="10">
        <v>2913.2</v>
      </c>
      <c r="E36" s="9">
        <v>33.485</v>
      </c>
    </row>
    <row r="37" spans="2:5" ht="15">
      <c r="B37" s="115" t="s">
        <v>21</v>
      </c>
      <c r="C37" s="7">
        <v>74</v>
      </c>
      <c r="D37" s="6">
        <v>2571.1</v>
      </c>
      <c r="E37" s="7">
        <v>34.745</v>
      </c>
    </row>
    <row r="38" spans="2:5" ht="15">
      <c r="B38" s="116" t="s">
        <v>22</v>
      </c>
      <c r="C38" s="9">
        <v>10</v>
      </c>
      <c r="D38" s="9">
        <v>112</v>
      </c>
      <c r="E38" s="9">
        <v>11.2</v>
      </c>
    </row>
    <row r="39" spans="2:5" ht="15">
      <c r="B39" s="115" t="s">
        <v>23</v>
      </c>
      <c r="C39" s="7">
        <v>35</v>
      </c>
      <c r="D39" s="7">
        <v>304.4</v>
      </c>
      <c r="E39" s="7">
        <v>8.697</v>
      </c>
    </row>
    <row r="40" spans="2:5" ht="15">
      <c r="B40" s="116" t="s">
        <v>24</v>
      </c>
      <c r="C40" s="10">
        <v>4087</v>
      </c>
      <c r="D40" s="10">
        <v>59767.2</v>
      </c>
      <c r="E40" s="9">
        <v>14.624</v>
      </c>
    </row>
    <row r="41" spans="2:5" ht="15">
      <c r="B41" s="115" t="s">
        <v>25</v>
      </c>
      <c r="C41" s="7">
        <v>14.5</v>
      </c>
      <c r="D41" s="7">
        <v>98.6</v>
      </c>
      <c r="E41" s="7">
        <v>6.8</v>
      </c>
    </row>
    <row r="42" spans="2:5" ht="15">
      <c r="B42" s="116" t="s">
        <v>26</v>
      </c>
      <c r="C42" s="10">
        <v>1801.5</v>
      </c>
      <c r="D42" s="10">
        <v>3388.02</v>
      </c>
      <c r="E42" s="9">
        <v>1.881</v>
      </c>
    </row>
    <row r="43" spans="2:5" ht="15">
      <c r="B43" s="115" t="s">
        <v>27</v>
      </c>
      <c r="C43" s="7">
        <v>28.5</v>
      </c>
      <c r="D43" s="7">
        <v>550.35</v>
      </c>
      <c r="E43" s="7">
        <v>19.311</v>
      </c>
    </row>
    <row r="44" spans="2:5" ht="15">
      <c r="B44" s="116" t="s">
        <v>28</v>
      </c>
      <c r="C44" s="9">
        <v>282.5</v>
      </c>
      <c r="D44" s="10">
        <v>9030.9</v>
      </c>
      <c r="E44" s="9">
        <v>31.968</v>
      </c>
    </row>
    <row r="45" spans="2:5" ht="15">
      <c r="B45" s="115" t="s">
        <v>29</v>
      </c>
      <c r="C45" s="7">
        <v>9</v>
      </c>
      <c r="D45" s="7">
        <v>129</v>
      </c>
      <c r="E45" s="7">
        <v>14.333</v>
      </c>
    </row>
    <row r="46" spans="2:5" ht="15">
      <c r="B46" s="116" t="s">
        <v>30</v>
      </c>
      <c r="C46" s="9">
        <v>2</v>
      </c>
      <c r="D46" s="9">
        <v>8.4</v>
      </c>
      <c r="E46" s="9">
        <v>4.2</v>
      </c>
    </row>
    <row r="47" spans="2:5" ht="15">
      <c r="B47" s="115" t="s">
        <v>31</v>
      </c>
      <c r="C47" s="7">
        <v>783</v>
      </c>
      <c r="D47" s="6">
        <v>31883.1</v>
      </c>
      <c r="E47" s="7">
        <v>40.719</v>
      </c>
    </row>
    <row r="48" spans="2:5" ht="15">
      <c r="B48" s="116" t="s">
        <v>32</v>
      </c>
      <c r="C48" s="10">
        <v>15255.5</v>
      </c>
      <c r="D48" s="10">
        <v>53066.58</v>
      </c>
      <c r="E48" s="9">
        <v>3.479</v>
      </c>
    </row>
    <row r="49" spans="2:5" ht="15">
      <c r="B49" s="115" t="s">
        <v>33</v>
      </c>
      <c r="C49" s="7">
        <v>2.5</v>
      </c>
      <c r="D49" s="7">
        <v>8</v>
      </c>
      <c r="E49" s="7">
        <v>3.2</v>
      </c>
    </row>
    <row r="50" spans="2:5" ht="15">
      <c r="B50" s="116" t="s">
        <v>34</v>
      </c>
      <c r="C50" s="9">
        <v>26</v>
      </c>
      <c r="D50" s="9">
        <v>868.5</v>
      </c>
      <c r="E50" s="9">
        <v>33.404</v>
      </c>
    </row>
    <row r="51" spans="2:5" ht="15">
      <c r="B51" s="115" t="s">
        <v>35</v>
      </c>
      <c r="C51" s="7">
        <v>10</v>
      </c>
      <c r="D51" s="7">
        <v>112</v>
      </c>
      <c r="E51" s="7">
        <v>11.2</v>
      </c>
    </row>
    <row r="52" spans="2:5" ht="15">
      <c r="B52" s="116" t="s">
        <v>36</v>
      </c>
      <c r="C52" s="9">
        <v>138</v>
      </c>
      <c r="D52" s="10">
        <v>22240</v>
      </c>
      <c r="E52" s="9">
        <v>161.159</v>
      </c>
    </row>
    <row r="53" spans="2:5" ht="15">
      <c r="B53" s="115" t="s">
        <v>37</v>
      </c>
      <c r="C53" s="7">
        <v>6.5</v>
      </c>
      <c r="D53" s="7">
        <v>50.7</v>
      </c>
      <c r="E53" s="7">
        <v>7.8</v>
      </c>
    </row>
    <row r="54" spans="2:5" ht="15">
      <c r="B54" s="116" t="s">
        <v>38</v>
      </c>
      <c r="C54" s="9">
        <v>26</v>
      </c>
      <c r="D54" s="9">
        <v>229</v>
      </c>
      <c r="E54" s="9">
        <v>8.808</v>
      </c>
    </row>
    <row r="55" spans="2:5" ht="15">
      <c r="B55" s="115" t="s">
        <v>39</v>
      </c>
      <c r="C55" s="7">
        <v>222</v>
      </c>
      <c r="D55" s="6">
        <v>8020.5</v>
      </c>
      <c r="E55" s="7">
        <v>36.128</v>
      </c>
    </row>
    <row r="56" spans="2:5" ht="15">
      <c r="B56" s="116" t="s">
        <v>40</v>
      </c>
      <c r="C56" s="9">
        <v>268.5</v>
      </c>
      <c r="D56" s="10">
        <v>7825.5</v>
      </c>
      <c r="E56" s="9">
        <v>29.145</v>
      </c>
    </row>
    <row r="57" spans="2:5" ht="15">
      <c r="B57" s="115" t="s">
        <v>41</v>
      </c>
      <c r="C57" s="7">
        <v>238</v>
      </c>
      <c r="D57" s="7">
        <v>611.4</v>
      </c>
      <c r="E57" s="7">
        <v>2.569</v>
      </c>
    </row>
    <row r="58" spans="2:5" ht="15">
      <c r="B58" s="116" t="s">
        <v>42</v>
      </c>
      <c r="C58" s="10">
        <v>5475</v>
      </c>
      <c r="D58" s="10">
        <v>12734</v>
      </c>
      <c r="E58" s="9">
        <v>2.326</v>
      </c>
    </row>
    <row r="59" spans="2:5" ht="15">
      <c r="B59" s="115" t="s">
        <v>43</v>
      </c>
      <c r="C59" s="6">
        <v>2321.44</v>
      </c>
      <c r="D59" s="6">
        <v>353577.8</v>
      </c>
      <c r="E59" s="7">
        <v>152.31</v>
      </c>
    </row>
    <row r="60" spans="2:5" ht="15">
      <c r="B60" s="116" t="s">
        <v>44</v>
      </c>
      <c r="C60" s="9">
        <v>294</v>
      </c>
      <c r="D60" s="10">
        <v>6511.6</v>
      </c>
      <c r="E60" s="9">
        <v>22.148</v>
      </c>
    </row>
    <row r="61" spans="2:5" ht="15">
      <c r="B61" s="115" t="s">
        <v>45</v>
      </c>
      <c r="C61" s="7">
        <v>2.5</v>
      </c>
      <c r="D61" s="7">
        <v>5.5</v>
      </c>
      <c r="E61" s="7">
        <v>2.2</v>
      </c>
    </row>
    <row r="62" spans="2:5" ht="15">
      <c r="B62" s="116" t="s">
        <v>46</v>
      </c>
      <c r="C62" s="9">
        <v>12</v>
      </c>
      <c r="D62" s="9">
        <v>22.8</v>
      </c>
      <c r="E62" s="9">
        <v>1.9</v>
      </c>
    </row>
    <row r="63" spans="2:5" ht="15">
      <c r="B63" s="115" t="s">
        <v>47</v>
      </c>
      <c r="C63" s="7">
        <v>15</v>
      </c>
      <c r="D63" s="7">
        <v>176.6</v>
      </c>
      <c r="E63" s="7">
        <v>11.773</v>
      </c>
    </row>
    <row r="64" spans="2:5" ht="15">
      <c r="B64" s="116" t="s">
        <v>48</v>
      </c>
      <c r="C64" s="9">
        <v>79.2</v>
      </c>
      <c r="D64" s="9">
        <v>846.06</v>
      </c>
      <c r="E64" s="9">
        <v>10.683</v>
      </c>
    </row>
    <row r="65" spans="2:5" ht="15">
      <c r="B65" s="97" t="s">
        <v>49</v>
      </c>
      <c r="C65" s="98">
        <v>58416.64</v>
      </c>
      <c r="D65" s="98">
        <v>803587.89</v>
      </c>
      <c r="E65" s="99">
        <v>0</v>
      </c>
    </row>
    <row r="66" spans="2:5" ht="15">
      <c r="B66" s="1"/>
      <c r="C66" s="1"/>
      <c r="D66" s="1"/>
      <c r="E66" s="1"/>
    </row>
    <row r="67" spans="2:5" ht="18">
      <c r="B67" s="190"/>
      <c r="C67" s="190"/>
      <c r="D67" s="190"/>
      <c r="E67" s="190"/>
    </row>
    <row r="68" spans="2:5" s="50" customFormat="1" ht="15">
      <c r="B68" s="94" t="s">
        <v>136</v>
      </c>
      <c r="C68" s="95"/>
      <c r="D68" s="95"/>
      <c r="E68" s="96"/>
    </row>
    <row r="69" spans="2:5" ht="15">
      <c r="B69" s="186" t="s">
        <v>143</v>
      </c>
      <c r="C69" s="187"/>
      <c r="D69" s="187"/>
      <c r="E69" s="188"/>
    </row>
    <row r="70" spans="2:5" ht="15">
      <c r="B70" s="191"/>
      <c r="C70" s="192"/>
      <c r="D70" s="192"/>
      <c r="E70" s="193"/>
    </row>
    <row r="71" spans="2:5" ht="51">
      <c r="B71" s="93" t="s">
        <v>2</v>
      </c>
      <c r="C71" s="93" t="s">
        <v>138</v>
      </c>
      <c r="D71" s="93" t="s">
        <v>139</v>
      </c>
      <c r="E71" s="93" t="s">
        <v>140</v>
      </c>
    </row>
    <row r="72" spans="2:5" ht="15">
      <c r="B72" s="115" t="s">
        <v>6</v>
      </c>
      <c r="C72" s="6">
        <v>17561</v>
      </c>
      <c r="D72" s="6">
        <v>217774.9</v>
      </c>
      <c r="E72" s="7">
        <v>12.401</v>
      </c>
    </row>
    <row r="73" spans="2:5" ht="15">
      <c r="B73" s="116" t="s">
        <v>50</v>
      </c>
      <c r="C73" s="9">
        <v>280</v>
      </c>
      <c r="D73" s="9">
        <v>252</v>
      </c>
      <c r="E73" s="9">
        <v>0.9</v>
      </c>
    </row>
    <row r="74" spans="2:5" ht="15">
      <c r="B74" s="115" t="s">
        <v>9</v>
      </c>
      <c r="C74" s="6">
        <v>2931</v>
      </c>
      <c r="D74" s="6">
        <v>3171.37</v>
      </c>
      <c r="E74" s="7">
        <v>1.082</v>
      </c>
    </row>
    <row r="75" spans="2:5" ht="15">
      <c r="B75" s="116" t="s">
        <v>11</v>
      </c>
      <c r="C75" s="10">
        <v>1165</v>
      </c>
      <c r="D75" s="9">
        <v>323.65</v>
      </c>
      <c r="E75" s="9">
        <v>0.278</v>
      </c>
    </row>
    <row r="76" spans="2:5" ht="15">
      <c r="B76" s="115" t="s">
        <v>13</v>
      </c>
      <c r="C76" s="6">
        <v>14000</v>
      </c>
      <c r="D76" s="6">
        <v>11200</v>
      </c>
      <c r="E76" s="7">
        <v>0.8</v>
      </c>
    </row>
    <row r="77" spans="2:5" ht="15">
      <c r="B77" s="116" t="s">
        <v>26</v>
      </c>
      <c r="C77" s="10">
        <v>114515.5</v>
      </c>
      <c r="D77" s="10">
        <v>52479.21</v>
      </c>
      <c r="E77" s="9">
        <v>0.489</v>
      </c>
    </row>
    <row r="78" spans="2:5" ht="15">
      <c r="B78" s="115" t="s">
        <v>51</v>
      </c>
      <c r="C78" s="7">
        <v>790</v>
      </c>
      <c r="D78" s="6">
        <v>1343</v>
      </c>
      <c r="E78" s="7">
        <v>1.7</v>
      </c>
    </row>
    <row r="79" spans="2:5" ht="15">
      <c r="B79" s="116" t="s">
        <v>31</v>
      </c>
      <c r="C79" s="10">
        <v>3138</v>
      </c>
      <c r="D79" s="10">
        <v>54730.15</v>
      </c>
      <c r="E79" s="9">
        <v>17.441</v>
      </c>
    </row>
    <row r="80" spans="2:5" ht="15">
      <c r="B80" s="115" t="s">
        <v>32</v>
      </c>
      <c r="C80" s="6">
        <v>214194</v>
      </c>
      <c r="D80" s="6">
        <v>170743.29</v>
      </c>
      <c r="E80" s="7">
        <v>0.797</v>
      </c>
    </row>
    <row r="81" spans="2:5" ht="15">
      <c r="B81" s="116" t="s">
        <v>40</v>
      </c>
      <c r="C81" s="9">
        <v>480</v>
      </c>
      <c r="D81" s="10">
        <v>7983.5</v>
      </c>
      <c r="E81" s="9">
        <v>16.632</v>
      </c>
    </row>
    <row r="82" spans="2:5" ht="15">
      <c r="B82" s="115" t="s">
        <v>41</v>
      </c>
      <c r="C82" s="6">
        <v>15416.5</v>
      </c>
      <c r="D82" s="6">
        <v>21970.09</v>
      </c>
      <c r="E82" s="7">
        <v>1.425</v>
      </c>
    </row>
    <row r="83" spans="2:5" ht="15">
      <c r="B83" s="116" t="s">
        <v>42</v>
      </c>
      <c r="C83" s="10">
        <v>33448</v>
      </c>
      <c r="D83" s="10">
        <v>58994.3</v>
      </c>
      <c r="E83" s="9">
        <v>1.764</v>
      </c>
    </row>
    <row r="84" spans="2:5" ht="15">
      <c r="B84" s="115" t="s">
        <v>46</v>
      </c>
      <c r="C84" s="7">
        <v>150</v>
      </c>
      <c r="D84" s="7">
        <v>150</v>
      </c>
      <c r="E84" s="7">
        <v>1</v>
      </c>
    </row>
    <row r="85" spans="2:5" ht="15">
      <c r="B85" s="97" t="s">
        <v>49</v>
      </c>
      <c r="C85" s="98">
        <v>418069</v>
      </c>
      <c r="D85" s="98">
        <v>601115.46</v>
      </c>
      <c r="E85" s="99">
        <v>0</v>
      </c>
    </row>
    <row r="86" spans="2:5" ht="15" customHeight="1">
      <c r="B86" s="194" t="s">
        <v>130</v>
      </c>
      <c r="C86" s="194"/>
      <c r="D86" s="194"/>
      <c r="E86" s="194"/>
    </row>
    <row r="87" spans="2:5" ht="15">
      <c r="B87" s="189"/>
      <c r="C87" s="189"/>
      <c r="D87" s="189"/>
      <c r="E87" s="189"/>
    </row>
    <row r="88" spans="2:5" ht="15">
      <c r="B88" s="189"/>
      <c r="C88" s="189"/>
      <c r="D88" s="189"/>
      <c r="E88" s="189"/>
    </row>
    <row r="89" spans="2:5" ht="15">
      <c r="B89" s="189"/>
      <c r="C89" s="189"/>
      <c r="D89" s="189"/>
      <c r="E89" s="189"/>
    </row>
  </sheetData>
  <sheetProtection/>
  <mergeCells count="15">
    <mergeCell ref="B6:D6"/>
    <mergeCell ref="B9:D9"/>
    <mergeCell ref="B1:E1"/>
    <mergeCell ref="B2:E2"/>
    <mergeCell ref="B3:K3"/>
    <mergeCell ref="B4:K4"/>
    <mergeCell ref="B5:K5"/>
    <mergeCell ref="B16:E16"/>
    <mergeCell ref="B69:E69"/>
    <mergeCell ref="B88:E88"/>
    <mergeCell ref="B89:E89"/>
    <mergeCell ref="B67:E67"/>
    <mergeCell ref="B70:E70"/>
    <mergeCell ref="B86:E86"/>
    <mergeCell ref="B87:E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71"/>
  <sheetViews>
    <sheetView zoomScalePageLayoutView="0" workbookViewId="0" topLeftCell="A1">
      <pane xSplit="19815" topLeftCell="Q1" activePane="topLeft" state="split"/>
      <selection pane="topLeft" activeCell="F7" sqref="F7"/>
      <selection pane="topRight" activeCell="Q1" sqref="Q1"/>
    </sheetView>
  </sheetViews>
  <sheetFormatPr defaultColWidth="11.421875" defaultRowHeight="15"/>
  <cols>
    <col min="1" max="1" width="2.421875" style="50" customWidth="1"/>
    <col min="2" max="2" width="12.8515625" style="50" customWidth="1"/>
    <col min="3" max="9" width="11.7109375" style="50" bestFit="1" customWidth="1"/>
    <col min="10" max="10" width="12.7109375" style="50" bestFit="1" customWidth="1"/>
    <col min="11" max="11" width="11.8515625" style="50" bestFit="1" customWidth="1"/>
    <col min="12" max="14" width="11.7109375" style="50" bestFit="1" customWidth="1"/>
    <col min="15" max="15" width="11.8515625" style="50" bestFit="1" customWidth="1"/>
    <col min="16" max="16" width="1.1484375" style="50" customWidth="1"/>
    <col min="17" max="17" width="11.8515625" style="50" bestFit="1" customWidth="1"/>
    <col min="18" max="16384" width="11.421875" style="50" customWidth="1"/>
  </cols>
  <sheetData>
    <row r="1" spans="2:14" ht="15.75" thickBot="1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2:15" ht="15.75">
      <c r="B2" s="215" t="s">
        <v>133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7"/>
    </row>
    <row r="3" spans="2:15" ht="15">
      <c r="B3" s="218" t="s">
        <v>134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0"/>
    </row>
    <row r="4" spans="2:15" ht="15">
      <c r="B4" s="221" t="s">
        <v>145</v>
      </c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3"/>
    </row>
    <row r="5" spans="2:15" ht="15">
      <c r="B5" s="61"/>
      <c r="C5" s="19"/>
      <c r="D5" s="19"/>
      <c r="E5" s="19"/>
      <c r="F5" s="19"/>
      <c r="G5" s="19"/>
      <c r="H5" s="19"/>
      <c r="I5" s="19"/>
      <c r="J5" s="19"/>
      <c r="K5" s="34"/>
      <c r="L5" s="34"/>
      <c r="M5" s="125"/>
      <c r="N5" s="125"/>
      <c r="O5" s="126"/>
    </row>
    <row r="6" spans="2:15" ht="15">
      <c r="B6" s="224" t="s">
        <v>65</v>
      </c>
      <c r="C6" s="225"/>
      <c r="D6" s="13"/>
      <c r="E6" s="14"/>
      <c r="F6" s="34"/>
      <c r="G6" s="19"/>
      <c r="H6" s="19"/>
      <c r="I6" s="19"/>
      <c r="J6" s="34"/>
      <c r="K6" s="34"/>
      <c r="L6" s="19"/>
      <c r="M6" s="125"/>
      <c r="N6" s="226">
        <v>43160</v>
      </c>
      <c r="O6" s="227"/>
    </row>
    <row r="7" spans="2:15" ht="45">
      <c r="B7" s="127" t="s">
        <v>144</v>
      </c>
      <c r="C7" s="123" t="s">
        <v>71</v>
      </c>
      <c r="D7" s="123" t="s">
        <v>72</v>
      </c>
      <c r="E7" s="123" t="s">
        <v>73</v>
      </c>
      <c r="F7" s="123" t="s">
        <v>74</v>
      </c>
      <c r="G7" s="123" t="s">
        <v>146</v>
      </c>
      <c r="H7" s="123" t="s">
        <v>66</v>
      </c>
      <c r="I7" s="124" t="s">
        <v>147</v>
      </c>
      <c r="J7" s="123" t="s">
        <v>148</v>
      </c>
      <c r="K7" s="123" t="s">
        <v>149</v>
      </c>
      <c r="L7" s="123" t="s">
        <v>140</v>
      </c>
      <c r="M7" s="123" t="s">
        <v>150</v>
      </c>
      <c r="N7" s="123" t="s">
        <v>54</v>
      </c>
      <c r="O7" s="128" t="s">
        <v>55</v>
      </c>
    </row>
    <row r="8" spans="2:15" ht="15.75" thickBot="1">
      <c r="B8" s="129" t="s">
        <v>108</v>
      </c>
      <c r="C8" s="130">
        <v>11966.24</v>
      </c>
      <c r="D8" s="130">
        <v>18515.5</v>
      </c>
      <c r="E8" s="130">
        <v>292426.16</v>
      </c>
      <c r="F8" s="130">
        <v>322907.9</v>
      </c>
      <c r="G8" s="130">
        <v>112663.15</v>
      </c>
      <c r="H8" s="131">
        <v>738</v>
      </c>
      <c r="I8" s="130">
        <f>I17+I44+I70</f>
        <v>179025.01</v>
      </c>
      <c r="J8" s="130">
        <v>10004709.75</v>
      </c>
      <c r="K8" s="130">
        <v>4394666.32</v>
      </c>
      <c r="L8" s="130"/>
      <c r="M8" s="130"/>
      <c r="N8" s="130"/>
      <c r="O8" s="132">
        <v>3977070.8400000003</v>
      </c>
    </row>
    <row r="9" spans="1:15" s="19" customFormat="1" ht="15">
      <c r="A9" s="34"/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5" s="19" customFormat="1" ht="15">
      <c r="A10" s="34"/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2:15" ht="15">
      <c r="B11" s="208" t="s">
        <v>154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10"/>
    </row>
    <row r="12" spans="2:15" ht="45">
      <c r="B12" s="123" t="s">
        <v>2</v>
      </c>
      <c r="C12" s="123" t="s">
        <v>71</v>
      </c>
      <c r="D12" s="123" t="s">
        <v>72</v>
      </c>
      <c r="E12" s="123" t="s">
        <v>73</v>
      </c>
      <c r="F12" s="123" t="s">
        <v>74</v>
      </c>
      <c r="G12" s="123" t="s">
        <v>146</v>
      </c>
      <c r="H12" s="123" t="s">
        <v>66</v>
      </c>
      <c r="I12" s="124" t="s">
        <v>147</v>
      </c>
      <c r="J12" s="123" t="s">
        <v>152</v>
      </c>
      <c r="K12" s="123" t="s">
        <v>149</v>
      </c>
      <c r="L12" s="123" t="s">
        <v>153</v>
      </c>
      <c r="M12" s="123" t="s">
        <v>150</v>
      </c>
      <c r="N12" s="123" t="s">
        <v>54</v>
      </c>
      <c r="O12" s="123" t="s">
        <v>55</v>
      </c>
    </row>
    <row r="13" spans="1:15" ht="22.5">
      <c r="A13" s="37"/>
      <c r="B13" s="150" t="s">
        <v>75</v>
      </c>
      <c r="C13" s="140">
        <v>0</v>
      </c>
      <c r="D13" s="140">
        <v>0</v>
      </c>
      <c r="E13" s="141">
        <v>15331.25</v>
      </c>
      <c r="F13" s="141">
        <v>15331.25</v>
      </c>
      <c r="G13" s="141">
        <v>12621.25</v>
      </c>
      <c r="H13" s="140">
        <v>0</v>
      </c>
      <c r="I13" s="141">
        <f>E13-G13-H13</f>
        <v>2710</v>
      </c>
      <c r="J13" s="141">
        <v>1932567.5</v>
      </c>
      <c r="K13" s="141">
        <v>597081.36</v>
      </c>
      <c r="L13" s="140">
        <v>126.054</v>
      </c>
      <c r="M13" s="140">
        <v>47.308</v>
      </c>
      <c r="N13" s="140">
        <v>676.1</v>
      </c>
      <c r="O13" s="141">
        <v>403687.2</v>
      </c>
    </row>
    <row r="14" spans="1:15" s="21" customFormat="1" ht="22.5">
      <c r="A14" s="38"/>
      <c r="B14" s="150" t="s">
        <v>76</v>
      </c>
      <c r="C14" s="141">
        <v>1950.51</v>
      </c>
      <c r="D14" s="141">
        <v>4680</v>
      </c>
      <c r="E14" s="141">
        <v>24209.5</v>
      </c>
      <c r="F14" s="141">
        <v>30840.01</v>
      </c>
      <c r="G14" s="141">
        <v>18272</v>
      </c>
      <c r="H14" s="140">
        <v>14</v>
      </c>
      <c r="I14" s="141">
        <f>E14-G14-H14</f>
        <v>5923.5</v>
      </c>
      <c r="J14" s="141">
        <v>2071397.94</v>
      </c>
      <c r="K14" s="141">
        <v>1542608.3</v>
      </c>
      <c r="L14" s="140">
        <v>85.561</v>
      </c>
      <c r="M14" s="140">
        <v>84.425</v>
      </c>
      <c r="N14" s="140">
        <v>897.52</v>
      </c>
      <c r="O14" s="141">
        <v>1384515.89</v>
      </c>
    </row>
    <row r="15" spans="1:15" ht="22.5">
      <c r="A15" s="38"/>
      <c r="B15" s="150" t="s">
        <v>78</v>
      </c>
      <c r="C15" s="140">
        <v>14.5</v>
      </c>
      <c r="D15" s="140">
        <v>62</v>
      </c>
      <c r="E15" s="141">
        <v>16783</v>
      </c>
      <c r="F15" s="141">
        <v>16859.5</v>
      </c>
      <c r="G15" s="141">
        <v>16621</v>
      </c>
      <c r="H15" s="140">
        <v>0</v>
      </c>
      <c r="I15" s="141">
        <f>E15-G15-H15</f>
        <v>162</v>
      </c>
      <c r="J15" s="141">
        <v>14449.23</v>
      </c>
      <c r="K15" s="141">
        <v>12129.2</v>
      </c>
      <c r="L15" s="140">
        <v>0.861</v>
      </c>
      <c r="M15" s="140">
        <v>0.73</v>
      </c>
      <c r="N15" s="141">
        <v>5975.53</v>
      </c>
      <c r="O15" s="141">
        <v>72478.34</v>
      </c>
    </row>
    <row r="16" spans="1:15" s="21" customFormat="1" ht="22.5">
      <c r="A16" s="38"/>
      <c r="B16" s="150" t="s">
        <v>79</v>
      </c>
      <c r="C16" s="141">
        <v>9384</v>
      </c>
      <c r="D16" s="141">
        <v>11950</v>
      </c>
      <c r="E16" s="141">
        <v>48238</v>
      </c>
      <c r="F16" s="141">
        <v>69572</v>
      </c>
      <c r="G16" s="141">
        <v>39930</v>
      </c>
      <c r="H16" s="140">
        <v>724</v>
      </c>
      <c r="I16" s="141">
        <f>E16-G16-H16</f>
        <v>7584</v>
      </c>
      <c r="J16" s="141">
        <v>2533134.37</v>
      </c>
      <c r="K16" s="141">
        <v>1847981.08</v>
      </c>
      <c r="L16" s="140">
        <v>52.513</v>
      </c>
      <c r="M16" s="140">
        <v>46.281</v>
      </c>
      <c r="N16" s="140">
        <v>950.13</v>
      </c>
      <c r="O16" s="141">
        <v>1755827.2</v>
      </c>
    </row>
    <row r="17" spans="2:15" ht="15">
      <c r="B17" s="135" t="s">
        <v>49</v>
      </c>
      <c r="C17" s="136">
        <v>11349.01</v>
      </c>
      <c r="D17" s="137">
        <v>16692</v>
      </c>
      <c r="E17" s="136">
        <v>104561.75</v>
      </c>
      <c r="F17" s="136">
        <v>132602.76</v>
      </c>
      <c r="G17" s="136">
        <v>87444.25</v>
      </c>
      <c r="H17" s="137">
        <v>738</v>
      </c>
      <c r="I17" s="137">
        <f>SUM(I13:I16)</f>
        <v>16379.5</v>
      </c>
      <c r="J17" s="136">
        <v>6551549.04</v>
      </c>
      <c r="K17" s="136">
        <v>3999799.9400000004</v>
      </c>
      <c r="L17" s="136"/>
      <c r="M17" s="136"/>
      <c r="N17" s="136"/>
      <c r="O17" s="136">
        <v>3616508.63</v>
      </c>
    </row>
    <row r="18" spans="2:14" ht="15" customHeight="1"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9"/>
    </row>
    <row r="19" spans="2:15" ht="15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2:15" ht="15.75">
      <c r="B20" s="212" t="s">
        <v>109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4"/>
    </row>
    <row r="21" spans="2:15" ht="15">
      <c r="B21" s="143" t="s">
        <v>1</v>
      </c>
      <c r="C21" s="52">
        <v>2018</v>
      </c>
      <c r="D21" s="19"/>
      <c r="E21" s="19"/>
      <c r="F21" s="144"/>
      <c r="G21" s="144"/>
      <c r="H21" s="144"/>
      <c r="I21" s="144"/>
      <c r="J21" s="144"/>
      <c r="K21" s="144"/>
      <c r="L21" s="144"/>
      <c r="M21" s="144"/>
      <c r="N21" s="144"/>
      <c r="O21" s="145"/>
    </row>
    <row r="22" spans="2:15" ht="45">
      <c r="B22" s="123" t="s">
        <v>2</v>
      </c>
      <c r="C22" s="123" t="s">
        <v>71</v>
      </c>
      <c r="D22" s="123" t="s">
        <v>72</v>
      </c>
      <c r="E22" s="123" t="s">
        <v>73</v>
      </c>
      <c r="F22" s="123" t="s">
        <v>74</v>
      </c>
      <c r="G22" s="123" t="s">
        <v>146</v>
      </c>
      <c r="H22" s="123" t="s">
        <v>66</v>
      </c>
      <c r="I22" s="124" t="s">
        <v>147</v>
      </c>
      <c r="J22" s="123" t="s">
        <v>152</v>
      </c>
      <c r="K22" s="123" t="s">
        <v>149</v>
      </c>
      <c r="L22" s="123" t="s">
        <v>140</v>
      </c>
      <c r="M22" s="123" t="s">
        <v>150</v>
      </c>
      <c r="N22" s="123" t="s">
        <v>54</v>
      </c>
      <c r="O22" s="123" t="s">
        <v>55</v>
      </c>
    </row>
    <row r="23" spans="2:15" ht="15">
      <c r="B23" s="5" t="s">
        <v>80</v>
      </c>
      <c r="C23" s="7">
        <v>0</v>
      </c>
      <c r="D23" s="7">
        <v>0</v>
      </c>
      <c r="E23" s="7">
        <v>0.5</v>
      </c>
      <c r="F23" s="7">
        <v>0.5</v>
      </c>
      <c r="G23" s="7">
        <v>0</v>
      </c>
      <c r="H23" s="7">
        <v>0</v>
      </c>
      <c r="I23" s="7">
        <f>E23-G23-H23</f>
        <v>0.5</v>
      </c>
      <c r="J23" s="7">
        <v>1.18</v>
      </c>
      <c r="K23" s="7">
        <v>0</v>
      </c>
      <c r="L23" s="7">
        <v>2.36</v>
      </c>
      <c r="M23" s="7">
        <v>0</v>
      </c>
      <c r="N23" s="7">
        <v>0</v>
      </c>
      <c r="O23" s="7">
        <v>0</v>
      </c>
    </row>
    <row r="24" spans="2:15" s="21" customFormat="1" ht="15">
      <c r="B24" s="8" t="s">
        <v>81</v>
      </c>
      <c r="C24" s="9">
        <v>0</v>
      </c>
      <c r="D24" s="9">
        <v>1</v>
      </c>
      <c r="E24" s="9">
        <v>13</v>
      </c>
      <c r="F24" s="9">
        <v>14</v>
      </c>
      <c r="G24" s="9">
        <v>0</v>
      </c>
      <c r="H24" s="9">
        <v>0</v>
      </c>
      <c r="I24" s="140">
        <f aca="true" t="shared" si="0" ref="I24:I43">E24-G24-H24</f>
        <v>13</v>
      </c>
      <c r="J24" s="9">
        <v>128</v>
      </c>
      <c r="K24" s="9">
        <v>0</v>
      </c>
      <c r="L24" s="9">
        <v>9.846</v>
      </c>
      <c r="M24" s="9">
        <v>0</v>
      </c>
      <c r="N24" s="9">
        <v>0</v>
      </c>
      <c r="O24" s="9">
        <v>0</v>
      </c>
    </row>
    <row r="25" spans="2:15" ht="15">
      <c r="B25" s="5" t="s">
        <v>77</v>
      </c>
      <c r="C25" s="7">
        <v>0</v>
      </c>
      <c r="D25" s="7">
        <v>0</v>
      </c>
      <c r="E25" s="7">
        <v>851</v>
      </c>
      <c r="F25" s="7">
        <v>851</v>
      </c>
      <c r="G25" s="7">
        <v>146</v>
      </c>
      <c r="H25" s="7">
        <v>0</v>
      </c>
      <c r="I25" s="7">
        <f t="shared" si="0"/>
        <v>705</v>
      </c>
      <c r="J25" s="6">
        <v>23280.11</v>
      </c>
      <c r="K25" s="6">
        <v>2868.8</v>
      </c>
      <c r="L25" s="7">
        <v>27.356</v>
      </c>
      <c r="M25" s="7">
        <v>19.649</v>
      </c>
      <c r="N25" s="7">
        <v>457.78</v>
      </c>
      <c r="O25" s="6">
        <v>1313.27</v>
      </c>
    </row>
    <row r="26" spans="2:15" s="21" customFormat="1" ht="15">
      <c r="B26" s="8" t="s">
        <v>82</v>
      </c>
      <c r="C26" s="9">
        <v>0</v>
      </c>
      <c r="D26" s="9">
        <v>2.5</v>
      </c>
      <c r="E26" s="9">
        <v>28</v>
      </c>
      <c r="F26" s="9">
        <v>30.5</v>
      </c>
      <c r="G26" s="9">
        <v>0</v>
      </c>
      <c r="H26" s="9">
        <v>0</v>
      </c>
      <c r="I26" s="140">
        <f t="shared" si="0"/>
        <v>28</v>
      </c>
      <c r="J26" s="9">
        <v>146.15</v>
      </c>
      <c r="K26" s="9">
        <v>0</v>
      </c>
      <c r="L26" s="9">
        <v>5.22</v>
      </c>
      <c r="M26" s="9">
        <v>0</v>
      </c>
      <c r="N26" s="9">
        <v>0</v>
      </c>
      <c r="O26" s="9">
        <v>0</v>
      </c>
    </row>
    <row r="27" spans="2:15" ht="15">
      <c r="B27" s="5" t="s">
        <v>83</v>
      </c>
      <c r="C27" s="7">
        <v>0</v>
      </c>
      <c r="D27" s="7">
        <v>70</v>
      </c>
      <c r="E27" s="7">
        <v>80</v>
      </c>
      <c r="F27" s="7">
        <v>150</v>
      </c>
      <c r="G27" s="7">
        <v>0</v>
      </c>
      <c r="H27" s="7">
        <v>0</v>
      </c>
      <c r="I27" s="7">
        <f t="shared" si="0"/>
        <v>80</v>
      </c>
      <c r="J27" s="7">
        <v>336</v>
      </c>
      <c r="K27" s="7">
        <v>0</v>
      </c>
      <c r="L27" s="7">
        <v>4.2</v>
      </c>
      <c r="M27" s="7">
        <v>0</v>
      </c>
      <c r="N27" s="7">
        <v>0</v>
      </c>
      <c r="O27" s="7">
        <v>0</v>
      </c>
    </row>
    <row r="28" spans="2:15" s="21" customFormat="1" ht="15">
      <c r="B28" s="8" t="s">
        <v>84</v>
      </c>
      <c r="C28" s="9">
        <v>0</v>
      </c>
      <c r="D28" s="9">
        <v>2</v>
      </c>
      <c r="E28" s="9">
        <v>8</v>
      </c>
      <c r="F28" s="9">
        <v>10</v>
      </c>
      <c r="G28" s="9">
        <v>0</v>
      </c>
      <c r="H28" s="9">
        <v>0</v>
      </c>
      <c r="I28" s="140">
        <f t="shared" si="0"/>
        <v>8</v>
      </c>
      <c r="J28" s="9">
        <v>56</v>
      </c>
      <c r="K28" s="9">
        <v>0</v>
      </c>
      <c r="L28" s="9">
        <v>7</v>
      </c>
      <c r="M28" s="9">
        <v>0</v>
      </c>
      <c r="N28" s="9">
        <v>0</v>
      </c>
      <c r="O28" s="9">
        <v>0</v>
      </c>
    </row>
    <row r="29" spans="2:15" ht="15">
      <c r="B29" s="5" t="s">
        <v>85</v>
      </c>
      <c r="C29" s="7">
        <v>0</v>
      </c>
      <c r="D29" s="7">
        <v>0</v>
      </c>
      <c r="E29" s="7">
        <v>4</v>
      </c>
      <c r="F29" s="7">
        <v>4</v>
      </c>
      <c r="G29" s="7">
        <v>4</v>
      </c>
      <c r="H29" s="7">
        <v>0</v>
      </c>
      <c r="I29" s="7">
        <f t="shared" si="0"/>
        <v>0</v>
      </c>
      <c r="J29" s="7">
        <v>48</v>
      </c>
      <c r="K29" s="7">
        <v>14.96</v>
      </c>
      <c r="L29" s="7">
        <v>12</v>
      </c>
      <c r="M29" s="7">
        <v>3.74</v>
      </c>
      <c r="N29" s="6">
        <v>8119.37</v>
      </c>
      <c r="O29" s="7">
        <v>121.47</v>
      </c>
    </row>
    <row r="30" spans="2:15" s="21" customFormat="1" ht="15">
      <c r="B30" s="8" t="s">
        <v>86</v>
      </c>
      <c r="C30" s="9">
        <v>0</v>
      </c>
      <c r="D30" s="9">
        <v>0</v>
      </c>
      <c r="E30" s="9">
        <v>6</v>
      </c>
      <c r="F30" s="9">
        <v>6</v>
      </c>
      <c r="G30" s="9">
        <v>0</v>
      </c>
      <c r="H30" s="9">
        <v>0</v>
      </c>
      <c r="I30" s="140">
        <f t="shared" si="0"/>
        <v>6</v>
      </c>
      <c r="J30" s="9">
        <v>27</v>
      </c>
      <c r="K30" s="9">
        <v>0</v>
      </c>
      <c r="L30" s="9">
        <v>4.5</v>
      </c>
      <c r="M30" s="9">
        <v>0</v>
      </c>
      <c r="N30" s="9">
        <v>0</v>
      </c>
      <c r="O30" s="9">
        <v>0</v>
      </c>
    </row>
    <row r="31" spans="2:15" ht="15">
      <c r="B31" s="5" t="s">
        <v>87</v>
      </c>
      <c r="C31" s="7">
        <v>130</v>
      </c>
      <c r="D31" s="7">
        <v>0</v>
      </c>
      <c r="E31" s="6">
        <v>1632</v>
      </c>
      <c r="F31" s="6">
        <v>1762</v>
      </c>
      <c r="G31" s="7">
        <v>214</v>
      </c>
      <c r="H31" s="7">
        <v>0</v>
      </c>
      <c r="I31" s="7">
        <f t="shared" si="0"/>
        <v>1418</v>
      </c>
      <c r="J31" s="6">
        <v>38106</v>
      </c>
      <c r="K31" s="6">
        <v>4933.4</v>
      </c>
      <c r="L31" s="7">
        <v>23.349</v>
      </c>
      <c r="M31" s="7">
        <v>23.053</v>
      </c>
      <c r="N31" s="6">
        <v>7209.84</v>
      </c>
      <c r="O31" s="6">
        <v>35569.03</v>
      </c>
    </row>
    <row r="32" spans="2:15" s="21" customFormat="1" ht="15">
      <c r="B32" s="8" t="s">
        <v>88</v>
      </c>
      <c r="C32" s="9">
        <v>0</v>
      </c>
      <c r="D32" s="9">
        <v>0</v>
      </c>
      <c r="E32" s="9">
        <v>247</v>
      </c>
      <c r="F32" s="9">
        <v>247</v>
      </c>
      <c r="G32" s="9">
        <v>0</v>
      </c>
      <c r="H32" s="9">
        <v>0</v>
      </c>
      <c r="I32" s="140">
        <f t="shared" si="0"/>
        <v>247</v>
      </c>
      <c r="J32" s="9">
        <v>963.7</v>
      </c>
      <c r="K32" s="9">
        <v>0</v>
      </c>
      <c r="L32" s="9">
        <v>3.902</v>
      </c>
      <c r="M32" s="9">
        <v>0</v>
      </c>
      <c r="N32" s="9">
        <v>0</v>
      </c>
      <c r="O32" s="9">
        <v>0</v>
      </c>
    </row>
    <row r="33" spans="2:15" ht="15">
      <c r="B33" s="5" t="s">
        <v>89</v>
      </c>
      <c r="C33" s="7">
        <v>0</v>
      </c>
      <c r="D33" s="7">
        <v>0</v>
      </c>
      <c r="E33" s="7">
        <v>125</v>
      </c>
      <c r="F33" s="7">
        <v>125</v>
      </c>
      <c r="G33" s="7">
        <v>125</v>
      </c>
      <c r="H33" s="7">
        <v>0</v>
      </c>
      <c r="I33" s="7">
        <f t="shared" si="0"/>
        <v>0</v>
      </c>
      <c r="J33" s="6">
        <v>1637.5</v>
      </c>
      <c r="K33" s="6">
        <v>1637.5</v>
      </c>
      <c r="L33" s="7">
        <v>13.1</v>
      </c>
      <c r="M33" s="7">
        <v>13.1</v>
      </c>
      <c r="N33" s="6">
        <v>1780</v>
      </c>
      <c r="O33" s="6">
        <v>2914.75</v>
      </c>
    </row>
    <row r="34" spans="2:15" s="21" customFormat="1" ht="15">
      <c r="B34" s="8" t="s">
        <v>90</v>
      </c>
      <c r="C34" s="9">
        <v>0</v>
      </c>
      <c r="D34" s="9">
        <v>1</v>
      </c>
      <c r="E34" s="9">
        <v>15</v>
      </c>
      <c r="F34" s="9">
        <v>16</v>
      </c>
      <c r="G34" s="9">
        <v>0</v>
      </c>
      <c r="H34" s="9">
        <v>0</v>
      </c>
      <c r="I34" s="140">
        <f t="shared" si="0"/>
        <v>15</v>
      </c>
      <c r="J34" s="9">
        <v>132.6</v>
      </c>
      <c r="K34" s="9">
        <v>0</v>
      </c>
      <c r="L34" s="9">
        <v>8.84</v>
      </c>
      <c r="M34" s="9">
        <v>0</v>
      </c>
      <c r="N34" s="9">
        <v>0</v>
      </c>
      <c r="O34" s="9">
        <v>0</v>
      </c>
    </row>
    <row r="35" spans="2:15" ht="15">
      <c r="B35" s="5" t="s">
        <v>91</v>
      </c>
      <c r="C35" s="7">
        <v>0</v>
      </c>
      <c r="D35" s="7">
        <v>2</v>
      </c>
      <c r="E35" s="7">
        <v>11</v>
      </c>
      <c r="F35" s="7">
        <v>13</v>
      </c>
      <c r="G35" s="7">
        <v>0</v>
      </c>
      <c r="H35" s="7">
        <v>0</v>
      </c>
      <c r="I35" s="7">
        <f t="shared" si="0"/>
        <v>11</v>
      </c>
      <c r="J35" s="7">
        <v>75.6</v>
      </c>
      <c r="K35" s="7">
        <v>0</v>
      </c>
      <c r="L35" s="7">
        <v>6.873</v>
      </c>
      <c r="M35" s="7">
        <v>0</v>
      </c>
      <c r="N35" s="7">
        <v>0</v>
      </c>
      <c r="O35" s="7">
        <v>0</v>
      </c>
    </row>
    <row r="36" spans="2:15" s="21" customFormat="1" ht="15">
      <c r="B36" s="8" t="s">
        <v>92</v>
      </c>
      <c r="C36" s="9">
        <v>361.73</v>
      </c>
      <c r="D36" s="9">
        <v>580</v>
      </c>
      <c r="E36" s="10">
        <v>7211</v>
      </c>
      <c r="F36" s="10">
        <v>8152.73</v>
      </c>
      <c r="G36" s="9">
        <v>531</v>
      </c>
      <c r="H36" s="9">
        <v>0</v>
      </c>
      <c r="I36" s="140">
        <f t="shared" si="0"/>
        <v>6680</v>
      </c>
      <c r="J36" s="10">
        <v>158652.3</v>
      </c>
      <c r="K36" s="10">
        <v>9735.93</v>
      </c>
      <c r="L36" s="9">
        <v>22.001</v>
      </c>
      <c r="M36" s="9">
        <v>18.335</v>
      </c>
      <c r="N36" s="10">
        <v>1599.56</v>
      </c>
      <c r="O36" s="10">
        <v>15573.22</v>
      </c>
    </row>
    <row r="37" spans="2:15" ht="15">
      <c r="B37" s="5" t="s">
        <v>93</v>
      </c>
      <c r="C37" s="7">
        <v>1.5</v>
      </c>
      <c r="D37" s="7">
        <v>9</v>
      </c>
      <c r="E37" s="7">
        <v>60</v>
      </c>
      <c r="F37" s="7">
        <v>70.5</v>
      </c>
      <c r="G37" s="7">
        <v>60</v>
      </c>
      <c r="H37" s="7">
        <v>0</v>
      </c>
      <c r="I37" s="7">
        <f t="shared" si="0"/>
        <v>0</v>
      </c>
      <c r="J37" s="6">
        <v>1597</v>
      </c>
      <c r="K37" s="7">
        <v>282.42</v>
      </c>
      <c r="L37" s="7">
        <v>26.617</v>
      </c>
      <c r="M37" s="7">
        <v>4.707</v>
      </c>
      <c r="N37" s="6">
        <v>1963.61</v>
      </c>
      <c r="O37" s="7">
        <v>554.56</v>
      </c>
    </row>
    <row r="38" spans="2:15" s="21" customFormat="1" ht="15">
      <c r="B38" s="8" t="s">
        <v>94</v>
      </c>
      <c r="C38" s="9">
        <v>10</v>
      </c>
      <c r="D38" s="9">
        <v>89.5</v>
      </c>
      <c r="E38" s="9">
        <v>420.3</v>
      </c>
      <c r="F38" s="9">
        <v>519.8</v>
      </c>
      <c r="G38" s="9">
        <v>0</v>
      </c>
      <c r="H38" s="9">
        <v>0</v>
      </c>
      <c r="I38" s="140">
        <f t="shared" si="0"/>
        <v>420.3</v>
      </c>
      <c r="J38" s="9">
        <v>798.81</v>
      </c>
      <c r="K38" s="9">
        <v>0</v>
      </c>
      <c r="L38" s="9">
        <v>1.901</v>
      </c>
      <c r="M38" s="9">
        <v>0</v>
      </c>
      <c r="N38" s="9">
        <v>0</v>
      </c>
      <c r="O38" s="9">
        <v>0</v>
      </c>
    </row>
    <row r="39" spans="2:15" ht="15">
      <c r="B39" s="5" t="s">
        <v>95</v>
      </c>
      <c r="C39" s="7">
        <v>0</v>
      </c>
      <c r="D39" s="7">
        <v>0</v>
      </c>
      <c r="E39" s="7">
        <v>160</v>
      </c>
      <c r="F39" s="7">
        <v>160</v>
      </c>
      <c r="G39" s="7">
        <v>25</v>
      </c>
      <c r="H39" s="7">
        <v>0</v>
      </c>
      <c r="I39" s="7">
        <f t="shared" si="0"/>
        <v>135</v>
      </c>
      <c r="J39" s="6">
        <v>11137.5</v>
      </c>
      <c r="K39" s="6">
        <v>1200</v>
      </c>
      <c r="L39" s="7">
        <v>69.609</v>
      </c>
      <c r="M39" s="7">
        <v>48</v>
      </c>
      <c r="N39" s="6">
        <v>5000</v>
      </c>
      <c r="O39" s="6">
        <v>6000</v>
      </c>
    </row>
    <row r="40" spans="2:15" s="21" customFormat="1" ht="22.5">
      <c r="B40" s="8" t="s">
        <v>96</v>
      </c>
      <c r="C40" s="9">
        <v>0</v>
      </c>
      <c r="D40" s="9">
        <v>0</v>
      </c>
      <c r="E40" s="10">
        <v>28749</v>
      </c>
      <c r="F40" s="10">
        <v>28749</v>
      </c>
      <c r="G40" s="10">
        <v>4979</v>
      </c>
      <c r="H40" s="9">
        <v>0</v>
      </c>
      <c r="I40" s="140">
        <f t="shared" si="0"/>
        <v>23770</v>
      </c>
      <c r="J40" s="10">
        <v>679875.2</v>
      </c>
      <c r="K40" s="10">
        <v>106304.99</v>
      </c>
      <c r="L40" s="9">
        <v>23.649</v>
      </c>
      <c r="M40" s="9">
        <v>21.351</v>
      </c>
      <c r="N40" s="9">
        <v>759.85</v>
      </c>
      <c r="O40" s="10">
        <v>80775.44</v>
      </c>
    </row>
    <row r="41" spans="2:15" ht="15">
      <c r="B41" s="5" t="s">
        <v>97</v>
      </c>
      <c r="C41" s="7">
        <v>0</v>
      </c>
      <c r="D41" s="7">
        <v>0</v>
      </c>
      <c r="E41" s="7">
        <v>118</v>
      </c>
      <c r="F41" s="7">
        <v>118</v>
      </c>
      <c r="G41" s="7">
        <v>0</v>
      </c>
      <c r="H41" s="7">
        <v>0</v>
      </c>
      <c r="I41" s="7">
        <f t="shared" si="0"/>
        <v>118</v>
      </c>
      <c r="J41" s="6">
        <v>5664</v>
      </c>
      <c r="K41" s="7">
        <v>0</v>
      </c>
      <c r="L41" s="7">
        <v>48</v>
      </c>
      <c r="M41" s="7">
        <v>0</v>
      </c>
      <c r="N41" s="7">
        <v>0</v>
      </c>
      <c r="O41" s="7">
        <v>0</v>
      </c>
    </row>
    <row r="42" spans="2:15" s="21" customFormat="1" ht="15">
      <c r="B42" s="8" t="s">
        <v>98</v>
      </c>
      <c r="C42" s="9">
        <v>0</v>
      </c>
      <c r="D42" s="9">
        <v>0</v>
      </c>
      <c r="E42" s="9">
        <v>30</v>
      </c>
      <c r="F42" s="9">
        <v>30</v>
      </c>
      <c r="G42" s="9">
        <v>0</v>
      </c>
      <c r="H42" s="9">
        <v>0</v>
      </c>
      <c r="I42" s="140">
        <f t="shared" si="0"/>
        <v>30</v>
      </c>
      <c r="J42" s="9">
        <v>372</v>
      </c>
      <c r="K42" s="9">
        <v>0</v>
      </c>
      <c r="L42" s="9">
        <v>12.4</v>
      </c>
      <c r="M42" s="9">
        <v>0</v>
      </c>
      <c r="N42" s="9">
        <v>0</v>
      </c>
      <c r="O42" s="9">
        <v>0</v>
      </c>
    </row>
    <row r="43" spans="2:15" ht="15">
      <c r="B43" s="5" t="s">
        <v>99</v>
      </c>
      <c r="C43" s="7">
        <v>4</v>
      </c>
      <c r="D43" s="7">
        <v>35</v>
      </c>
      <c r="E43" s="7">
        <v>91</v>
      </c>
      <c r="F43" s="7">
        <v>130</v>
      </c>
      <c r="G43" s="7">
        <v>0</v>
      </c>
      <c r="H43" s="7">
        <v>0</v>
      </c>
      <c r="I43" s="7">
        <f t="shared" si="0"/>
        <v>91</v>
      </c>
      <c r="J43" s="7">
        <v>654.5</v>
      </c>
      <c r="K43" s="7">
        <v>0</v>
      </c>
      <c r="L43" s="7">
        <v>7.192</v>
      </c>
      <c r="M43" s="7">
        <v>0</v>
      </c>
      <c r="N43" s="7">
        <v>0</v>
      </c>
      <c r="O43" s="7">
        <v>0</v>
      </c>
    </row>
    <row r="44" spans="2:15" s="21" customFormat="1" ht="15">
      <c r="B44" s="135" t="s">
        <v>49</v>
      </c>
      <c r="C44" s="139">
        <v>507.23</v>
      </c>
      <c r="D44" s="139">
        <v>792</v>
      </c>
      <c r="E44" s="136">
        <v>39859.8</v>
      </c>
      <c r="F44" s="136">
        <v>41159.03</v>
      </c>
      <c r="G44" s="136">
        <v>6084</v>
      </c>
      <c r="H44" s="139">
        <v>0</v>
      </c>
      <c r="I44" s="149">
        <f>SUM(I23:I43)</f>
        <v>33775.8</v>
      </c>
      <c r="J44" s="136">
        <v>923689.15</v>
      </c>
      <c r="K44" s="136">
        <v>126978</v>
      </c>
      <c r="L44" s="139">
        <v>0</v>
      </c>
      <c r="M44" s="139">
        <v>0</v>
      </c>
      <c r="N44" s="139">
        <v>0</v>
      </c>
      <c r="O44" s="136">
        <v>142821.74</v>
      </c>
    </row>
    <row r="45" spans="2:15" s="21" customFormat="1" ht="15">
      <c r="B45" s="41"/>
      <c r="C45" s="42"/>
      <c r="D45" s="42"/>
      <c r="E45" s="43"/>
      <c r="F45" s="43"/>
      <c r="G45" s="43"/>
      <c r="H45" s="42"/>
      <c r="I45" s="42"/>
      <c r="J45" s="43"/>
      <c r="K45" s="43"/>
      <c r="L45" s="42"/>
      <c r="M45" s="42"/>
      <c r="N45" s="42"/>
      <c r="O45" s="44"/>
    </row>
    <row r="46" spans="2:15" ht="1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"/>
    </row>
    <row r="47" spans="2:15" ht="15.75">
      <c r="B47" s="212" t="s">
        <v>110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46"/>
    </row>
    <row r="48" spans="2:15" ht="15.75">
      <c r="B48" s="147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148"/>
    </row>
    <row r="49" spans="2:15" ht="15">
      <c r="B49" s="143" t="s">
        <v>1</v>
      </c>
      <c r="C49" s="52">
        <v>2018</v>
      </c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48"/>
    </row>
    <row r="50" spans="2:15" ht="45">
      <c r="B50" s="123" t="s">
        <v>2</v>
      </c>
      <c r="C50" s="123" t="s">
        <v>71</v>
      </c>
      <c r="D50" s="123" t="s">
        <v>72</v>
      </c>
      <c r="E50" s="123" t="s">
        <v>73</v>
      </c>
      <c r="F50" s="123" t="s">
        <v>74</v>
      </c>
      <c r="G50" s="123" t="s">
        <v>146</v>
      </c>
      <c r="H50" s="123" t="s">
        <v>66</v>
      </c>
      <c r="I50" s="124" t="s">
        <v>147</v>
      </c>
      <c r="J50" s="123" t="s">
        <v>152</v>
      </c>
      <c r="K50" s="123" t="s">
        <v>149</v>
      </c>
      <c r="L50" s="123" t="s">
        <v>140</v>
      </c>
      <c r="M50" s="123" t="s">
        <v>150</v>
      </c>
      <c r="N50" s="123" t="s">
        <v>54</v>
      </c>
      <c r="O50" s="123" t="s">
        <v>55</v>
      </c>
    </row>
    <row r="51" spans="1:15" ht="15">
      <c r="A51" s="45"/>
      <c r="B51" s="5" t="s">
        <v>81</v>
      </c>
      <c r="C51" s="7">
        <v>0</v>
      </c>
      <c r="D51" s="7">
        <v>34</v>
      </c>
      <c r="E51" s="7">
        <v>19</v>
      </c>
      <c r="F51" s="7">
        <v>53</v>
      </c>
      <c r="G51" s="7">
        <v>0</v>
      </c>
      <c r="H51" s="7">
        <v>0</v>
      </c>
      <c r="I51" s="7">
        <f>E51-G51-H51</f>
        <v>19</v>
      </c>
      <c r="J51" s="7">
        <v>75.9</v>
      </c>
      <c r="K51" s="7">
        <v>0</v>
      </c>
      <c r="L51" s="7">
        <v>3.995</v>
      </c>
      <c r="M51" s="7">
        <v>0</v>
      </c>
      <c r="N51" s="7">
        <v>0</v>
      </c>
      <c r="O51" s="7">
        <v>0</v>
      </c>
    </row>
    <row r="52" spans="1:15" s="21" customFormat="1" ht="15">
      <c r="A52" s="46"/>
      <c r="B52" s="8" t="s">
        <v>77</v>
      </c>
      <c r="C52" s="9">
        <v>7</v>
      </c>
      <c r="D52" s="9">
        <v>5</v>
      </c>
      <c r="E52" s="10">
        <v>7112.5</v>
      </c>
      <c r="F52" s="10">
        <v>7124.5</v>
      </c>
      <c r="G52" s="10">
        <v>1480</v>
      </c>
      <c r="H52" s="9">
        <v>0</v>
      </c>
      <c r="I52" s="140">
        <f aca="true" t="shared" si="1" ref="I52:I69">E52-G52-H52</f>
        <v>5632.5</v>
      </c>
      <c r="J52" s="10">
        <v>170619.85</v>
      </c>
      <c r="K52" s="10">
        <v>33950.72</v>
      </c>
      <c r="L52" s="9">
        <v>23.989</v>
      </c>
      <c r="M52" s="9">
        <v>22.94</v>
      </c>
      <c r="N52" s="9">
        <v>487.44</v>
      </c>
      <c r="O52" s="10">
        <v>16548.99</v>
      </c>
    </row>
    <row r="53" spans="1:15" ht="15">
      <c r="A53" s="45"/>
      <c r="B53" s="5" t="s">
        <v>82</v>
      </c>
      <c r="C53" s="7">
        <v>0</v>
      </c>
      <c r="D53" s="7">
        <v>0</v>
      </c>
      <c r="E53" s="7">
        <v>43.64</v>
      </c>
      <c r="F53" s="7">
        <v>43.64</v>
      </c>
      <c r="G53" s="7">
        <v>0</v>
      </c>
      <c r="H53" s="7">
        <v>0</v>
      </c>
      <c r="I53" s="7">
        <f t="shared" si="1"/>
        <v>43.64</v>
      </c>
      <c r="J53" s="7">
        <v>55.9</v>
      </c>
      <c r="K53" s="7">
        <v>0</v>
      </c>
      <c r="L53" s="7">
        <v>1.281</v>
      </c>
      <c r="M53" s="7">
        <v>0</v>
      </c>
      <c r="N53" s="7">
        <v>0</v>
      </c>
      <c r="O53" s="7">
        <v>0</v>
      </c>
    </row>
    <row r="54" spans="1:15" s="21" customFormat="1" ht="15">
      <c r="A54" s="45"/>
      <c r="B54" s="8" t="s">
        <v>87</v>
      </c>
      <c r="C54" s="9">
        <v>0</v>
      </c>
      <c r="D54" s="9">
        <v>0</v>
      </c>
      <c r="E54" s="9">
        <v>15</v>
      </c>
      <c r="F54" s="9">
        <v>15</v>
      </c>
      <c r="G54" s="9">
        <v>0</v>
      </c>
      <c r="H54" s="9">
        <v>0</v>
      </c>
      <c r="I54" s="140">
        <f t="shared" si="1"/>
        <v>15</v>
      </c>
      <c r="J54" s="9">
        <v>76.5</v>
      </c>
      <c r="K54" s="9">
        <v>0</v>
      </c>
      <c r="L54" s="9">
        <v>5.1</v>
      </c>
      <c r="M54" s="9">
        <v>0</v>
      </c>
      <c r="N54" s="9">
        <v>0</v>
      </c>
      <c r="O54" s="9">
        <v>0</v>
      </c>
    </row>
    <row r="55" spans="1:15" ht="15">
      <c r="A55" s="45"/>
      <c r="B55" s="5" t="s">
        <v>88</v>
      </c>
      <c r="C55" s="7">
        <v>0.5</v>
      </c>
      <c r="D55" s="7">
        <v>4.5</v>
      </c>
      <c r="E55" s="7">
        <v>492.35</v>
      </c>
      <c r="F55" s="7">
        <v>497.35</v>
      </c>
      <c r="G55" s="7">
        <v>0</v>
      </c>
      <c r="H55" s="7">
        <v>0</v>
      </c>
      <c r="I55" s="7">
        <f t="shared" si="1"/>
        <v>492.35</v>
      </c>
      <c r="J55" s="6">
        <v>1681.81</v>
      </c>
      <c r="K55" s="7">
        <v>0</v>
      </c>
      <c r="L55" s="7">
        <v>3.416</v>
      </c>
      <c r="M55" s="7">
        <v>0</v>
      </c>
      <c r="N55" s="7">
        <v>0</v>
      </c>
      <c r="O55" s="7">
        <v>0</v>
      </c>
    </row>
    <row r="56" spans="1:15" s="21" customFormat="1" ht="15">
      <c r="A56" s="45"/>
      <c r="B56" s="8" t="s">
        <v>100</v>
      </c>
      <c r="C56" s="9">
        <v>0</v>
      </c>
      <c r="D56" s="9">
        <v>0</v>
      </c>
      <c r="E56" s="9">
        <v>557.27</v>
      </c>
      <c r="F56" s="9">
        <v>557.27</v>
      </c>
      <c r="G56" s="9">
        <v>0</v>
      </c>
      <c r="H56" s="9">
        <v>0</v>
      </c>
      <c r="I56" s="140">
        <f t="shared" si="1"/>
        <v>557.27</v>
      </c>
      <c r="J56" s="10">
        <v>17456.76</v>
      </c>
      <c r="K56" s="9">
        <v>0</v>
      </c>
      <c r="L56" s="9">
        <v>31.325</v>
      </c>
      <c r="M56" s="9">
        <v>0</v>
      </c>
      <c r="N56" s="9">
        <v>0</v>
      </c>
      <c r="O56" s="9">
        <v>0</v>
      </c>
    </row>
    <row r="57" spans="1:15" ht="22.5">
      <c r="A57" s="46"/>
      <c r="B57" s="5" t="s">
        <v>101</v>
      </c>
      <c r="C57" s="7">
        <v>0</v>
      </c>
      <c r="D57" s="7">
        <v>6</v>
      </c>
      <c r="E57" s="7">
        <v>35</v>
      </c>
      <c r="F57" s="7">
        <v>41</v>
      </c>
      <c r="G57" s="7">
        <v>0</v>
      </c>
      <c r="H57" s="7">
        <v>0</v>
      </c>
      <c r="I57" s="7">
        <f t="shared" si="1"/>
        <v>35</v>
      </c>
      <c r="J57" s="7">
        <v>649</v>
      </c>
      <c r="K57" s="7">
        <v>0</v>
      </c>
      <c r="L57" s="7">
        <v>18.543</v>
      </c>
      <c r="M57" s="7">
        <v>0</v>
      </c>
      <c r="N57" s="7">
        <v>0</v>
      </c>
      <c r="O57" s="7">
        <v>0</v>
      </c>
    </row>
    <row r="58" spans="1:15" s="21" customFormat="1" ht="15">
      <c r="A58" s="45"/>
      <c r="B58" s="8" t="s">
        <v>89</v>
      </c>
      <c r="C58" s="9">
        <v>1</v>
      </c>
      <c r="D58" s="9">
        <v>0</v>
      </c>
      <c r="E58" s="10">
        <v>2229</v>
      </c>
      <c r="F58" s="10">
        <v>2230</v>
      </c>
      <c r="G58" s="9">
        <v>23.7</v>
      </c>
      <c r="H58" s="9">
        <v>0</v>
      </c>
      <c r="I58" s="140">
        <f t="shared" si="1"/>
        <v>2205.3</v>
      </c>
      <c r="J58" s="10">
        <v>20407.9</v>
      </c>
      <c r="K58" s="9">
        <v>143.72</v>
      </c>
      <c r="L58" s="9">
        <v>9.156</v>
      </c>
      <c r="M58" s="9">
        <v>6.064</v>
      </c>
      <c r="N58" s="10">
        <v>2290.12</v>
      </c>
      <c r="O58" s="9">
        <v>329.14</v>
      </c>
    </row>
    <row r="59" spans="1:15" ht="15">
      <c r="A59" s="46"/>
      <c r="B59" s="5" t="s">
        <v>102</v>
      </c>
      <c r="C59" s="7">
        <v>0</v>
      </c>
      <c r="D59" s="7">
        <v>0</v>
      </c>
      <c r="E59" s="7">
        <v>123</v>
      </c>
      <c r="F59" s="7">
        <v>123</v>
      </c>
      <c r="G59" s="7">
        <v>0</v>
      </c>
      <c r="H59" s="7">
        <v>0</v>
      </c>
      <c r="I59" s="7">
        <f t="shared" si="1"/>
        <v>123</v>
      </c>
      <c r="J59" s="7">
        <v>910.2</v>
      </c>
      <c r="K59" s="7">
        <v>0</v>
      </c>
      <c r="L59" s="7">
        <v>7.4</v>
      </c>
      <c r="M59" s="7">
        <v>0</v>
      </c>
      <c r="N59" s="7">
        <v>0</v>
      </c>
      <c r="O59" s="7">
        <v>0</v>
      </c>
    </row>
    <row r="60" spans="1:15" s="21" customFormat="1" ht="15">
      <c r="A60" s="45"/>
      <c r="B60" s="8" t="s">
        <v>92</v>
      </c>
      <c r="C60" s="9">
        <v>9.5</v>
      </c>
      <c r="D60" s="9">
        <v>8</v>
      </c>
      <c r="E60" s="10">
        <v>24589.5</v>
      </c>
      <c r="F60" s="10">
        <v>24607</v>
      </c>
      <c r="G60" s="10">
        <v>8388.7</v>
      </c>
      <c r="H60" s="9">
        <v>0</v>
      </c>
      <c r="I60" s="140">
        <f t="shared" si="1"/>
        <v>16200.8</v>
      </c>
      <c r="J60" s="10">
        <v>210227.6</v>
      </c>
      <c r="K60" s="10">
        <v>70338.25</v>
      </c>
      <c r="L60" s="9">
        <v>8.549</v>
      </c>
      <c r="M60" s="9">
        <v>8.385</v>
      </c>
      <c r="N60" s="10">
        <v>1627.28</v>
      </c>
      <c r="O60" s="10">
        <v>114460.08</v>
      </c>
    </row>
    <row r="61" spans="1:15" ht="15">
      <c r="A61" s="45"/>
      <c r="B61" s="5" t="s">
        <v>93</v>
      </c>
      <c r="C61" s="7">
        <v>0</v>
      </c>
      <c r="D61" s="7">
        <v>0</v>
      </c>
      <c r="E61" s="7">
        <v>229.5</v>
      </c>
      <c r="F61" s="7">
        <v>229.5</v>
      </c>
      <c r="G61" s="7">
        <v>206.5</v>
      </c>
      <c r="H61" s="7">
        <v>0</v>
      </c>
      <c r="I61" s="7">
        <f t="shared" si="1"/>
        <v>23</v>
      </c>
      <c r="J61" s="7">
        <v>862.2</v>
      </c>
      <c r="K61" s="7">
        <v>609.09</v>
      </c>
      <c r="L61" s="7">
        <v>3.757</v>
      </c>
      <c r="M61" s="7">
        <v>2.95</v>
      </c>
      <c r="N61" s="7">
        <v>992.56</v>
      </c>
      <c r="O61" s="7">
        <v>604.56</v>
      </c>
    </row>
    <row r="62" spans="1:15" s="21" customFormat="1" ht="15">
      <c r="A62" s="45"/>
      <c r="B62" s="8" t="s">
        <v>94</v>
      </c>
      <c r="C62" s="9">
        <v>11</v>
      </c>
      <c r="D62" s="9">
        <v>0</v>
      </c>
      <c r="E62" s="9">
        <v>15.75</v>
      </c>
      <c r="F62" s="9">
        <v>26.75</v>
      </c>
      <c r="G62" s="9">
        <v>0</v>
      </c>
      <c r="H62" s="9">
        <v>0</v>
      </c>
      <c r="I62" s="140">
        <f t="shared" si="1"/>
        <v>15.75</v>
      </c>
      <c r="J62" s="9">
        <v>21.43</v>
      </c>
      <c r="K62" s="9">
        <v>0</v>
      </c>
      <c r="L62" s="9">
        <v>1.361</v>
      </c>
      <c r="M62" s="9">
        <v>0</v>
      </c>
      <c r="N62" s="9">
        <v>0</v>
      </c>
      <c r="O62" s="9">
        <v>0</v>
      </c>
    </row>
    <row r="63" spans="1:15" ht="15">
      <c r="A63" s="45"/>
      <c r="B63" s="5" t="s">
        <v>103</v>
      </c>
      <c r="C63" s="7">
        <v>0</v>
      </c>
      <c r="D63" s="7">
        <v>0</v>
      </c>
      <c r="E63" s="7">
        <v>1</v>
      </c>
      <c r="F63" s="7">
        <v>1</v>
      </c>
      <c r="G63" s="7">
        <v>0</v>
      </c>
      <c r="H63" s="7">
        <v>0</v>
      </c>
      <c r="I63" s="7">
        <f t="shared" si="1"/>
        <v>1</v>
      </c>
      <c r="J63" s="7">
        <v>2.35</v>
      </c>
      <c r="K63" s="7">
        <v>0</v>
      </c>
      <c r="L63" s="7">
        <v>2.35</v>
      </c>
      <c r="M63" s="7">
        <v>0</v>
      </c>
      <c r="N63" s="7">
        <v>0</v>
      </c>
      <c r="O63" s="7">
        <v>0</v>
      </c>
    </row>
    <row r="64" spans="1:15" s="21" customFormat="1" ht="22.5">
      <c r="A64" s="45"/>
      <c r="B64" s="8" t="s">
        <v>104</v>
      </c>
      <c r="C64" s="9">
        <v>0</v>
      </c>
      <c r="D64" s="9">
        <v>0</v>
      </c>
      <c r="E64" s="9">
        <v>746</v>
      </c>
      <c r="F64" s="9">
        <v>746</v>
      </c>
      <c r="G64" s="9">
        <v>226</v>
      </c>
      <c r="H64" s="9">
        <v>0</v>
      </c>
      <c r="I64" s="140">
        <f t="shared" si="1"/>
        <v>520</v>
      </c>
      <c r="J64" s="10">
        <v>479140</v>
      </c>
      <c r="K64" s="10">
        <v>50757</v>
      </c>
      <c r="L64" s="9">
        <v>642.279</v>
      </c>
      <c r="M64" s="9">
        <v>224.588</v>
      </c>
      <c r="N64" s="9">
        <v>9.2</v>
      </c>
      <c r="O64" s="9">
        <v>467.02</v>
      </c>
    </row>
    <row r="65" spans="1:15" ht="22.5">
      <c r="A65" s="46"/>
      <c r="B65" s="5" t="s">
        <v>96</v>
      </c>
      <c r="C65" s="7">
        <v>0</v>
      </c>
      <c r="D65" s="7">
        <v>0</v>
      </c>
      <c r="E65" s="6">
        <v>108600</v>
      </c>
      <c r="F65" s="6">
        <v>108600</v>
      </c>
      <c r="G65" s="6">
        <v>8810</v>
      </c>
      <c r="H65" s="7">
        <v>0</v>
      </c>
      <c r="I65" s="7">
        <f t="shared" si="1"/>
        <v>99790</v>
      </c>
      <c r="J65" s="6">
        <v>1558188.66</v>
      </c>
      <c r="K65" s="6">
        <v>112089.6</v>
      </c>
      <c r="L65" s="7">
        <v>14.348</v>
      </c>
      <c r="M65" s="7">
        <v>12.723</v>
      </c>
      <c r="N65" s="7">
        <v>761.27</v>
      </c>
      <c r="O65" s="6">
        <v>85330.68</v>
      </c>
    </row>
    <row r="66" spans="1:15" s="21" customFormat="1" ht="22.5">
      <c r="A66" s="46"/>
      <c r="B66" s="8" t="s">
        <v>105</v>
      </c>
      <c r="C66" s="9">
        <v>61</v>
      </c>
      <c r="D66" s="9">
        <v>0</v>
      </c>
      <c r="E66" s="10">
        <v>1092</v>
      </c>
      <c r="F66" s="10">
        <v>1153</v>
      </c>
      <c r="G66" s="9">
        <v>0</v>
      </c>
      <c r="H66" s="9">
        <v>0</v>
      </c>
      <c r="I66" s="140">
        <f t="shared" si="1"/>
        <v>1092</v>
      </c>
      <c r="J66" s="10">
        <v>52079</v>
      </c>
      <c r="K66" s="9">
        <v>0</v>
      </c>
      <c r="L66" s="9">
        <v>47.691</v>
      </c>
      <c r="M66" s="9">
        <v>0</v>
      </c>
      <c r="N66" s="9">
        <v>0</v>
      </c>
      <c r="O66" s="9">
        <v>0</v>
      </c>
    </row>
    <row r="67" spans="1:16" ht="15">
      <c r="A67" s="45"/>
      <c r="B67" s="5" t="s">
        <v>106</v>
      </c>
      <c r="C67" s="7">
        <v>0</v>
      </c>
      <c r="D67" s="7">
        <v>0</v>
      </c>
      <c r="E67" s="7">
        <v>8</v>
      </c>
      <c r="F67" s="7">
        <v>8</v>
      </c>
      <c r="G67" s="7">
        <v>0</v>
      </c>
      <c r="H67" s="7">
        <v>0</v>
      </c>
      <c r="I67" s="7">
        <f t="shared" si="1"/>
        <v>8</v>
      </c>
      <c r="J67" s="7">
        <v>57.6</v>
      </c>
      <c r="K67" s="7">
        <v>0</v>
      </c>
      <c r="L67" s="7">
        <v>7.2</v>
      </c>
      <c r="M67" s="7">
        <v>0</v>
      </c>
      <c r="N67" s="7">
        <v>0</v>
      </c>
      <c r="O67" s="7">
        <v>0</v>
      </c>
      <c r="P67" s="21"/>
    </row>
    <row r="68" spans="1:15" s="21" customFormat="1" ht="15">
      <c r="A68" s="46"/>
      <c r="B68" s="8" t="s">
        <v>98</v>
      </c>
      <c r="C68" s="9">
        <v>20</v>
      </c>
      <c r="D68" s="9">
        <v>974</v>
      </c>
      <c r="E68" s="10">
        <v>2072.1</v>
      </c>
      <c r="F68" s="10">
        <v>3066.1</v>
      </c>
      <c r="G68" s="9">
        <v>0</v>
      </c>
      <c r="H68" s="9">
        <v>0</v>
      </c>
      <c r="I68" s="140">
        <f t="shared" si="1"/>
        <v>2072.1</v>
      </c>
      <c r="J68" s="10">
        <v>16949.66</v>
      </c>
      <c r="K68" s="9">
        <v>0</v>
      </c>
      <c r="L68" s="9">
        <v>8.18</v>
      </c>
      <c r="M68" s="9">
        <v>0</v>
      </c>
      <c r="N68" s="9">
        <v>0</v>
      </c>
      <c r="O68" s="9">
        <v>0</v>
      </c>
    </row>
    <row r="69" spans="1:15" ht="15">
      <c r="A69" s="45"/>
      <c r="B69" s="5" t="s">
        <v>107</v>
      </c>
      <c r="C69" s="7">
        <v>0</v>
      </c>
      <c r="D69" s="7">
        <v>0</v>
      </c>
      <c r="E69" s="7">
        <v>24</v>
      </c>
      <c r="F69" s="7">
        <v>24</v>
      </c>
      <c r="G69" s="7">
        <v>0</v>
      </c>
      <c r="H69" s="7">
        <v>0</v>
      </c>
      <c r="I69" s="7">
        <f t="shared" si="1"/>
        <v>24</v>
      </c>
      <c r="J69" s="7">
        <v>9.24</v>
      </c>
      <c r="K69" s="7">
        <v>0</v>
      </c>
      <c r="L69" s="7">
        <v>0.385</v>
      </c>
      <c r="M69" s="7">
        <v>0</v>
      </c>
      <c r="N69" s="7">
        <v>0</v>
      </c>
      <c r="O69" s="7">
        <v>0</v>
      </c>
    </row>
    <row r="70" spans="1:15" s="21" customFormat="1" ht="15">
      <c r="A70" s="43"/>
      <c r="B70" s="135" t="s">
        <v>49</v>
      </c>
      <c r="C70" s="139">
        <v>110</v>
      </c>
      <c r="D70" s="136">
        <v>1031.5</v>
      </c>
      <c r="E70" s="136">
        <v>148004.61</v>
      </c>
      <c r="F70" s="136">
        <v>149146.11</v>
      </c>
      <c r="G70" s="136">
        <v>19134.9</v>
      </c>
      <c r="H70" s="139">
        <v>0</v>
      </c>
      <c r="I70" s="149">
        <f>SUM(I51:I69)</f>
        <v>128869.71</v>
      </c>
      <c r="J70" s="136">
        <v>2529471.5600000005</v>
      </c>
      <c r="K70" s="136">
        <v>267888.38</v>
      </c>
      <c r="L70" s="139">
        <v>0</v>
      </c>
      <c r="M70" s="139">
        <v>0</v>
      </c>
      <c r="N70" s="139">
        <v>0</v>
      </c>
      <c r="O70" s="136">
        <v>217740.47</v>
      </c>
    </row>
    <row r="71" spans="2:15" ht="15">
      <c r="B71" s="90" t="s">
        <v>130</v>
      </c>
      <c r="K71" s="47"/>
      <c r="O71" s="47"/>
    </row>
  </sheetData>
  <sheetProtection/>
  <mergeCells count="10">
    <mergeCell ref="B11:O11"/>
    <mergeCell ref="B18:M18"/>
    <mergeCell ref="B20:O20"/>
    <mergeCell ref="B47:N47"/>
    <mergeCell ref="B1:N1"/>
    <mergeCell ref="B2:O2"/>
    <mergeCell ref="B3:O3"/>
    <mergeCell ref="B4:O4"/>
    <mergeCell ref="B6:C6"/>
    <mergeCell ref="N6:O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3:M68"/>
  <sheetViews>
    <sheetView zoomScalePageLayoutView="0" workbookViewId="0" topLeftCell="A1">
      <selection activeCell="O11" sqref="O11"/>
    </sheetView>
  </sheetViews>
  <sheetFormatPr defaultColWidth="11.421875" defaultRowHeight="15"/>
  <cols>
    <col min="1" max="1" width="4.57421875" style="0" customWidth="1"/>
    <col min="2" max="2" width="12.7109375" style="0" customWidth="1"/>
  </cols>
  <sheetData>
    <row r="2" ht="15.75" thickBot="1"/>
    <row r="3" spans="2:13" ht="15.75">
      <c r="B3" s="215" t="s">
        <v>62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7"/>
    </row>
    <row r="4" spans="2:13" ht="15">
      <c r="B4" s="218" t="s">
        <v>63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20"/>
    </row>
    <row r="5" spans="2:13" ht="15">
      <c r="B5" s="231" t="s">
        <v>64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3"/>
    </row>
    <row r="6" spans="2:13" ht="15">
      <c r="B6" s="157"/>
      <c r="C6" s="51"/>
      <c r="D6" s="51"/>
      <c r="E6" s="51"/>
      <c r="F6" s="51"/>
      <c r="G6" s="51"/>
      <c r="H6" s="51"/>
      <c r="I6" s="51"/>
      <c r="J6" s="51"/>
      <c r="K6" s="51"/>
      <c r="L6" s="51"/>
      <c r="M6" s="126"/>
    </row>
    <row r="7" spans="2:13" ht="15">
      <c r="B7" s="224" t="s">
        <v>65</v>
      </c>
      <c r="C7" s="225"/>
      <c r="D7" s="13" t="s">
        <v>1</v>
      </c>
      <c r="E7" s="19"/>
      <c r="F7" s="15"/>
      <c r="G7" s="16"/>
      <c r="H7" s="16"/>
      <c r="I7" s="16"/>
      <c r="J7" s="16"/>
      <c r="K7" s="16"/>
      <c r="L7" s="13" t="s">
        <v>53</v>
      </c>
      <c r="M7" s="158">
        <v>43160</v>
      </c>
    </row>
    <row r="8" spans="2:13" ht="45">
      <c r="B8" s="127" t="s">
        <v>156</v>
      </c>
      <c r="C8" s="124" t="s">
        <v>157</v>
      </c>
      <c r="D8" s="124" t="s">
        <v>158</v>
      </c>
      <c r="E8" s="124" t="s">
        <v>146</v>
      </c>
      <c r="F8" s="124" t="s">
        <v>66</v>
      </c>
      <c r="G8" s="124" t="s">
        <v>67</v>
      </c>
      <c r="H8" s="124" t="s">
        <v>152</v>
      </c>
      <c r="I8" s="124" t="s">
        <v>149</v>
      </c>
      <c r="J8" s="124" t="s">
        <v>140</v>
      </c>
      <c r="K8" s="124" t="s">
        <v>150</v>
      </c>
      <c r="L8" s="124" t="s">
        <v>54</v>
      </c>
      <c r="M8" s="169" t="s">
        <v>55</v>
      </c>
    </row>
    <row r="9" spans="2:13" ht="15.75" thickBot="1">
      <c r="B9" s="129" t="s">
        <v>68</v>
      </c>
      <c r="C9" s="161">
        <v>67201</v>
      </c>
      <c r="D9" s="162">
        <v>58288.380000000005</v>
      </c>
      <c r="E9" s="162">
        <v>12406.8</v>
      </c>
      <c r="F9" s="161">
        <v>4047</v>
      </c>
      <c r="G9" s="161">
        <f>G50+G67</f>
        <v>41834.58</v>
      </c>
      <c r="H9" s="162">
        <v>411158.55</v>
      </c>
      <c r="I9" s="162">
        <v>96056.99</v>
      </c>
      <c r="J9" s="162"/>
      <c r="K9" s="162"/>
      <c r="L9" s="162"/>
      <c r="M9" s="163">
        <v>164617.99</v>
      </c>
    </row>
    <row r="10" spans="2:13" s="53" customFormat="1" ht="15">
      <c r="B10" s="164"/>
      <c r="C10" s="165"/>
      <c r="D10" s="166"/>
      <c r="E10" s="166"/>
      <c r="F10" s="165"/>
      <c r="G10" s="165"/>
      <c r="H10" s="166"/>
      <c r="I10" s="166"/>
      <c r="J10" s="166"/>
      <c r="K10" s="166"/>
      <c r="L10" s="166"/>
      <c r="M10" s="166"/>
    </row>
    <row r="11" spans="2:13" s="19" customFormat="1" ht="15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2:13" ht="15">
      <c r="B12" s="234" t="s">
        <v>69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6"/>
    </row>
    <row r="13" spans="2:13" ht="15">
      <c r="B13" s="167"/>
      <c r="C13" s="13" t="s">
        <v>1</v>
      </c>
      <c r="D13" s="20">
        <v>2018</v>
      </c>
      <c r="E13" s="19"/>
      <c r="F13" s="34"/>
      <c r="G13" s="34"/>
      <c r="H13" s="19"/>
      <c r="I13" s="19"/>
      <c r="J13" s="19"/>
      <c r="K13" s="19"/>
      <c r="L13" s="19"/>
      <c r="M13" s="168">
        <v>43160</v>
      </c>
    </row>
    <row r="14" spans="2:13" ht="45">
      <c r="B14" s="123" t="s">
        <v>2</v>
      </c>
      <c r="C14" s="123" t="s">
        <v>159</v>
      </c>
      <c r="D14" s="123" t="s">
        <v>158</v>
      </c>
      <c r="E14" s="123" t="s">
        <v>146</v>
      </c>
      <c r="F14" s="123" t="s">
        <v>66</v>
      </c>
      <c r="G14" s="124" t="s">
        <v>67</v>
      </c>
      <c r="H14" s="123" t="s">
        <v>148</v>
      </c>
      <c r="I14" s="123" t="s">
        <v>149</v>
      </c>
      <c r="J14" s="123" t="s">
        <v>153</v>
      </c>
      <c r="K14" s="123" t="s">
        <v>150</v>
      </c>
      <c r="L14" s="123" t="s">
        <v>54</v>
      </c>
      <c r="M14" s="123" t="s">
        <v>55</v>
      </c>
    </row>
    <row r="15" spans="2:13" s="21" customFormat="1" ht="15">
      <c r="B15" s="159" t="s">
        <v>3</v>
      </c>
      <c r="C15" s="23">
        <v>25</v>
      </c>
      <c r="D15" s="23">
        <v>31</v>
      </c>
      <c r="E15" s="23">
        <v>19</v>
      </c>
      <c r="F15" s="23">
        <v>7</v>
      </c>
      <c r="G15" s="23">
        <f>D15-E15-F15</f>
        <v>5</v>
      </c>
      <c r="H15" s="23">
        <v>171.2</v>
      </c>
      <c r="I15" s="23">
        <v>110.75</v>
      </c>
      <c r="J15" s="23">
        <v>6.848</v>
      </c>
      <c r="K15" s="23">
        <v>5.829</v>
      </c>
      <c r="L15" s="24">
        <v>7819.85</v>
      </c>
      <c r="M15" s="23">
        <v>866.05</v>
      </c>
    </row>
    <row r="16" spans="2:13" s="21" customFormat="1" ht="15">
      <c r="B16" s="160" t="s">
        <v>4</v>
      </c>
      <c r="C16" s="26">
        <v>56</v>
      </c>
      <c r="D16" s="26">
        <v>125.5</v>
      </c>
      <c r="E16" s="26">
        <v>0</v>
      </c>
      <c r="F16" s="26">
        <v>44</v>
      </c>
      <c r="G16" s="140">
        <f aca="true" t="shared" si="0" ref="G16:G49">D16-E16-F16</f>
        <v>81.5</v>
      </c>
      <c r="H16" s="26">
        <v>595.9</v>
      </c>
      <c r="I16" s="26">
        <v>0</v>
      </c>
      <c r="J16" s="26">
        <v>10.641</v>
      </c>
      <c r="K16" s="26">
        <v>0</v>
      </c>
      <c r="L16" s="26">
        <v>0</v>
      </c>
      <c r="M16" s="26">
        <v>0</v>
      </c>
    </row>
    <row r="17" spans="2:13" s="21" customFormat="1" ht="15">
      <c r="B17" s="159" t="s">
        <v>5</v>
      </c>
      <c r="C17" s="23">
        <v>13</v>
      </c>
      <c r="D17" s="23">
        <v>13</v>
      </c>
      <c r="E17" s="23">
        <v>7</v>
      </c>
      <c r="F17" s="23">
        <v>3</v>
      </c>
      <c r="G17" s="23">
        <f t="shared" si="0"/>
        <v>3</v>
      </c>
      <c r="H17" s="23">
        <v>383.5</v>
      </c>
      <c r="I17" s="23">
        <v>185.5</v>
      </c>
      <c r="J17" s="23">
        <v>29.5</v>
      </c>
      <c r="K17" s="23">
        <v>26.5</v>
      </c>
      <c r="L17" s="24">
        <v>8690.5</v>
      </c>
      <c r="M17" s="24">
        <v>1612.09</v>
      </c>
    </row>
    <row r="18" spans="2:13" s="21" customFormat="1" ht="33.75">
      <c r="B18" s="160" t="s">
        <v>6</v>
      </c>
      <c r="C18" s="27">
        <v>1800</v>
      </c>
      <c r="D18" s="27">
        <v>2678.34</v>
      </c>
      <c r="E18" s="27">
        <v>1022</v>
      </c>
      <c r="F18" s="26">
        <v>0</v>
      </c>
      <c r="G18" s="140">
        <f t="shared" si="0"/>
        <v>1656.3400000000001</v>
      </c>
      <c r="H18" s="27">
        <v>44671.25</v>
      </c>
      <c r="I18" s="27">
        <v>26023.55</v>
      </c>
      <c r="J18" s="26">
        <v>24.817</v>
      </c>
      <c r="K18" s="26">
        <v>25.463</v>
      </c>
      <c r="L18" s="26">
        <v>569</v>
      </c>
      <c r="M18" s="27">
        <v>14807.51</v>
      </c>
    </row>
    <row r="19" spans="2:13" s="21" customFormat="1" ht="15">
      <c r="B19" s="159" t="s">
        <v>7</v>
      </c>
      <c r="C19" s="23">
        <v>6</v>
      </c>
      <c r="D19" s="23">
        <v>13</v>
      </c>
      <c r="E19" s="23">
        <v>5</v>
      </c>
      <c r="F19" s="23">
        <v>8</v>
      </c>
      <c r="G19" s="23">
        <f t="shared" si="0"/>
        <v>0</v>
      </c>
      <c r="H19" s="23">
        <v>58.8</v>
      </c>
      <c r="I19" s="23">
        <v>38.5</v>
      </c>
      <c r="J19" s="23">
        <v>9.8</v>
      </c>
      <c r="K19" s="23">
        <v>7.7</v>
      </c>
      <c r="L19" s="24">
        <v>7798.6</v>
      </c>
      <c r="M19" s="23">
        <v>300.25</v>
      </c>
    </row>
    <row r="20" spans="2:13" s="21" customFormat="1" ht="15">
      <c r="B20" s="160" t="s">
        <v>8</v>
      </c>
      <c r="C20" s="26">
        <v>22</v>
      </c>
      <c r="D20" s="26">
        <v>95.8</v>
      </c>
      <c r="E20" s="26">
        <v>80.3</v>
      </c>
      <c r="F20" s="26">
        <v>5</v>
      </c>
      <c r="G20" s="140">
        <f t="shared" si="0"/>
        <v>10.5</v>
      </c>
      <c r="H20" s="26">
        <v>572</v>
      </c>
      <c r="I20" s="27">
        <v>3279.08</v>
      </c>
      <c r="J20" s="26">
        <v>26</v>
      </c>
      <c r="K20" s="26">
        <v>40.835</v>
      </c>
      <c r="L20" s="27">
        <v>4778.44</v>
      </c>
      <c r="M20" s="27">
        <v>15668.88</v>
      </c>
    </row>
    <row r="21" spans="2:13" s="21" customFormat="1" ht="15">
      <c r="B21" s="159" t="s">
        <v>9</v>
      </c>
      <c r="C21" s="23">
        <v>51</v>
      </c>
      <c r="D21" s="23">
        <v>49</v>
      </c>
      <c r="E21" s="23">
        <v>0</v>
      </c>
      <c r="F21" s="23">
        <v>0</v>
      </c>
      <c r="G21" s="23">
        <f t="shared" si="0"/>
        <v>49</v>
      </c>
      <c r="H21" s="23">
        <v>170.4</v>
      </c>
      <c r="I21" s="23">
        <v>0</v>
      </c>
      <c r="J21" s="23">
        <v>3.341</v>
      </c>
      <c r="K21" s="23">
        <v>0</v>
      </c>
      <c r="L21" s="23">
        <v>0</v>
      </c>
      <c r="M21" s="23">
        <v>0</v>
      </c>
    </row>
    <row r="22" spans="2:13" s="21" customFormat="1" ht="15">
      <c r="B22" s="160" t="s">
        <v>10</v>
      </c>
      <c r="C22" s="26">
        <v>69</v>
      </c>
      <c r="D22" s="26">
        <v>102</v>
      </c>
      <c r="E22" s="26">
        <v>45</v>
      </c>
      <c r="F22" s="26">
        <v>25</v>
      </c>
      <c r="G22" s="140">
        <f t="shared" si="0"/>
        <v>32</v>
      </c>
      <c r="H22" s="27">
        <v>1959</v>
      </c>
      <c r="I22" s="27">
        <v>1068.8</v>
      </c>
      <c r="J22" s="26">
        <v>28.391</v>
      </c>
      <c r="K22" s="26">
        <v>23.751</v>
      </c>
      <c r="L22" s="27">
        <v>6737.16</v>
      </c>
      <c r="M22" s="27">
        <v>7200.68</v>
      </c>
    </row>
    <row r="23" spans="2:13" s="21" customFormat="1" ht="33.75">
      <c r="B23" s="159" t="s">
        <v>11</v>
      </c>
      <c r="C23" s="28"/>
      <c r="D23" s="23">
        <v>30</v>
      </c>
      <c r="E23" s="23">
        <v>0</v>
      </c>
      <c r="F23" s="23">
        <v>0</v>
      </c>
      <c r="G23" s="23">
        <f t="shared" si="0"/>
        <v>30</v>
      </c>
      <c r="H23" s="28"/>
      <c r="I23" s="23">
        <v>0</v>
      </c>
      <c r="J23" s="28"/>
      <c r="K23" s="23">
        <v>0</v>
      </c>
      <c r="L23" s="23">
        <v>0</v>
      </c>
      <c r="M23" s="23">
        <v>0</v>
      </c>
    </row>
    <row r="24" spans="2:13" s="21" customFormat="1" ht="33.75">
      <c r="B24" s="160" t="s">
        <v>56</v>
      </c>
      <c r="C24" s="26">
        <v>35</v>
      </c>
      <c r="D24" s="26">
        <v>38</v>
      </c>
      <c r="E24" s="26">
        <v>38</v>
      </c>
      <c r="F24" s="26">
        <v>0</v>
      </c>
      <c r="G24" s="140">
        <f t="shared" si="0"/>
        <v>0</v>
      </c>
      <c r="H24" s="26">
        <v>815</v>
      </c>
      <c r="I24" s="26">
        <v>862.1</v>
      </c>
      <c r="J24" s="26">
        <v>23.286</v>
      </c>
      <c r="K24" s="26">
        <v>22.687</v>
      </c>
      <c r="L24" s="26">
        <v>715</v>
      </c>
      <c r="M24" s="26">
        <v>616.4</v>
      </c>
    </row>
    <row r="25" spans="2:13" s="21" customFormat="1" ht="15">
      <c r="B25" s="159" t="s">
        <v>14</v>
      </c>
      <c r="C25" s="23">
        <v>579</v>
      </c>
      <c r="D25" s="23">
        <v>550.5</v>
      </c>
      <c r="E25" s="23">
        <v>142</v>
      </c>
      <c r="F25" s="23">
        <v>56</v>
      </c>
      <c r="G25" s="23">
        <f t="shared" si="0"/>
        <v>352.5</v>
      </c>
      <c r="H25" s="24">
        <v>20002.7</v>
      </c>
      <c r="I25" s="24">
        <v>2811.98</v>
      </c>
      <c r="J25" s="23">
        <v>34.547</v>
      </c>
      <c r="K25" s="23">
        <v>19.803</v>
      </c>
      <c r="L25" s="24">
        <v>4976.69</v>
      </c>
      <c r="M25" s="24">
        <v>13994.34</v>
      </c>
    </row>
    <row r="26" spans="2:13" s="21" customFormat="1" ht="15">
      <c r="B26" s="160" t="s">
        <v>17</v>
      </c>
      <c r="C26" s="26">
        <v>894</v>
      </c>
      <c r="D26" s="26">
        <v>959</v>
      </c>
      <c r="E26" s="26">
        <v>86</v>
      </c>
      <c r="F26" s="26">
        <v>0</v>
      </c>
      <c r="G26" s="140">
        <f t="shared" si="0"/>
        <v>873</v>
      </c>
      <c r="H26" s="27">
        <v>23643.04</v>
      </c>
      <c r="I26" s="27">
        <v>1631</v>
      </c>
      <c r="J26" s="26">
        <v>26.446</v>
      </c>
      <c r="K26" s="26">
        <v>18.965</v>
      </c>
      <c r="L26" s="27">
        <v>4718.33</v>
      </c>
      <c r="M26" s="27">
        <v>7695.6</v>
      </c>
    </row>
    <row r="27" spans="2:13" s="21" customFormat="1" ht="15">
      <c r="B27" s="159" t="s">
        <v>19</v>
      </c>
      <c r="C27" s="23">
        <v>126</v>
      </c>
      <c r="D27" s="23">
        <v>112.24</v>
      </c>
      <c r="E27" s="23">
        <v>57</v>
      </c>
      <c r="F27" s="23">
        <v>32</v>
      </c>
      <c r="G27" s="23">
        <f t="shared" si="0"/>
        <v>23.239999999999995</v>
      </c>
      <c r="H27" s="23">
        <v>905.5</v>
      </c>
      <c r="I27" s="23">
        <v>365.15</v>
      </c>
      <c r="J27" s="23">
        <v>7.187</v>
      </c>
      <c r="K27" s="23">
        <v>6.406</v>
      </c>
      <c r="L27" s="24">
        <v>7532.71</v>
      </c>
      <c r="M27" s="24">
        <v>2750.57</v>
      </c>
    </row>
    <row r="28" spans="2:13" s="21" customFormat="1" ht="15">
      <c r="B28" s="160" t="s">
        <v>20</v>
      </c>
      <c r="C28" s="26">
        <v>76</v>
      </c>
      <c r="D28" s="26">
        <v>70</v>
      </c>
      <c r="E28" s="26">
        <v>32</v>
      </c>
      <c r="F28" s="26">
        <v>21</v>
      </c>
      <c r="G28" s="140">
        <f t="shared" si="0"/>
        <v>17</v>
      </c>
      <c r="H28" s="27">
        <v>2730.1</v>
      </c>
      <c r="I28" s="27">
        <v>1020.7</v>
      </c>
      <c r="J28" s="26">
        <v>35.922</v>
      </c>
      <c r="K28" s="26">
        <v>31.897</v>
      </c>
      <c r="L28" s="27">
        <v>4252.24</v>
      </c>
      <c r="M28" s="27">
        <v>4340.26</v>
      </c>
    </row>
    <row r="29" spans="2:13" s="21" customFormat="1" ht="15">
      <c r="B29" s="159" t="s">
        <v>21</v>
      </c>
      <c r="C29" s="23">
        <v>58</v>
      </c>
      <c r="D29" s="23">
        <v>54.5</v>
      </c>
      <c r="E29" s="23">
        <v>27.5</v>
      </c>
      <c r="F29" s="23">
        <v>20</v>
      </c>
      <c r="G29" s="23">
        <f t="shared" si="0"/>
        <v>7</v>
      </c>
      <c r="H29" s="24">
        <v>1979.1</v>
      </c>
      <c r="I29" s="23">
        <v>888.2</v>
      </c>
      <c r="J29" s="23">
        <v>34.122</v>
      </c>
      <c r="K29" s="23">
        <v>32.298</v>
      </c>
      <c r="L29" s="24">
        <v>5596.38</v>
      </c>
      <c r="M29" s="24">
        <v>4970.71</v>
      </c>
    </row>
    <row r="30" spans="2:13" s="21" customFormat="1" ht="15">
      <c r="B30" s="160" t="s">
        <v>24</v>
      </c>
      <c r="C30" s="27">
        <v>4236</v>
      </c>
      <c r="D30" s="27">
        <v>4147</v>
      </c>
      <c r="E30" s="26">
        <v>507</v>
      </c>
      <c r="F30" s="26">
        <v>0</v>
      </c>
      <c r="G30" s="140">
        <f t="shared" si="0"/>
        <v>3640</v>
      </c>
      <c r="H30" s="27">
        <v>58971.1</v>
      </c>
      <c r="I30" s="27">
        <v>5070</v>
      </c>
      <c r="J30" s="26">
        <v>13.921</v>
      </c>
      <c r="K30" s="26">
        <v>10</v>
      </c>
      <c r="L30" s="27">
        <v>2800</v>
      </c>
      <c r="M30" s="27">
        <v>14196</v>
      </c>
    </row>
    <row r="31" spans="2:13" s="21" customFormat="1" ht="15">
      <c r="B31" s="159" t="s">
        <v>25</v>
      </c>
      <c r="C31" s="23">
        <v>13</v>
      </c>
      <c r="D31" s="23">
        <v>13.5</v>
      </c>
      <c r="E31" s="23">
        <v>9</v>
      </c>
      <c r="F31" s="23">
        <v>3</v>
      </c>
      <c r="G31" s="23">
        <f t="shared" si="0"/>
        <v>1.5</v>
      </c>
      <c r="H31" s="23">
        <v>88.7</v>
      </c>
      <c r="I31" s="23">
        <v>58.28</v>
      </c>
      <c r="J31" s="23">
        <v>6.823</v>
      </c>
      <c r="K31" s="23">
        <v>6.476</v>
      </c>
      <c r="L31" s="24">
        <v>7805.73</v>
      </c>
      <c r="M31" s="23">
        <v>454.92</v>
      </c>
    </row>
    <row r="32" spans="2:13" s="21" customFormat="1" ht="15">
      <c r="B32" s="160" t="s">
        <v>26</v>
      </c>
      <c r="C32" s="26">
        <v>16</v>
      </c>
      <c r="D32" s="26">
        <v>20</v>
      </c>
      <c r="E32" s="26">
        <v>0</v>
      </c>
      <c r="F32" s="26">
        <v>0</v>
      </c>
      <c r="G32" s="140">
        <f t="shared" si="0"/>
        <v>20</v>
      </c>
      <c r="H32" s="26">
        <v>20.6</v>
      </c>
      <c r="I32" s="26">
        <v>0</v>
      </c>
      <c r="J32" s="26">
        <v>1.288</v>
      </c>
      <c r="K32" s="26">
        <v>0</v>
      </c>
      <c r="L32" s="26">
        <v>0</v>
      </c>
      <c r="M32" s="26">
        <v>0</v>
      </c>
    </row>
    <row r="33" spans="2:13" s="21" customFormat="1" ht="22.5">
      <c r="B33" s="159" t="s">
        <v>57</v>
      </c>
      <c r="C33" s="23">
        <v>240</v>
      </c>
      <c r="D33" s="23">
        <v>257</v>
      </c>
      <c r="E33" s="23">
        <v>104</v>
      </c>
      <c r="F33" s="23">
        <v>86</v>
      </c>
      <c r="G33" s="23">
        <f t="shared" si="0"/>
        <v>67</v>
      </c>
      <c r="H33" s="24">
        <v>2805.6</v>
      </c>
      <c r="I33" s="24">
        <v>1104.75</v>
      </c>
      <c r="J33" s="23">
        <v>11.69</v>
      </c>
      <c r="K33" s="23">
        <v>10.623</v>
      </c>
      <c r="L33" s="23">
        <v>865</v>
      </c>
      <c r="M33" s="23">
        <v>955.61</v>
      </c>
    </row>
    <row r="34" spans="2:13" s="21" customFormat="1" ht="15">
      <c r="B34" s="160" t="s">
        <v>28</v>
      </c>
      <c r="C34" s="26">
        <v>123.5</v>
      </c>
      <c r="D34" s="26">
        <v>148</v>
      </c>
      <c r="E34" s="26">
        <v>53</v>
      </c>
      <c r="F34" s="26">
        <v>73</v>
      </c>
      <c r="G34" s="140">
        <f t="shared" si="0"/>
        <v>22</v>
      </c>
      <c r="H34" s="27">
        <v>4280</v>
      </c>
      <c r="I34" s="27">
        <v>1560.06</v>
      </c>
      <c r="J34" s="26">
        <v>34.656</v>
      </c>
      <c r="K34" s="26">
        <v>29.435</v>
      </c>
      <c r="L34" s="27">
        <v>4675.25</v>
      </c>
      <c r="M34" s="27">
        <v>7293.67</v>
      </c>
    </row>
    <row r="35" spans="2:13" s="21" customFormat="1" ht="15">
      <c r="B35" s="159" t="s">
        <v>30</v>
      </c>
      <c r="C35" s="23">
        <v>7</v>
      </c>
      <c r="D35" s="23">
        <v>3</v>
      </c>
      <c r="E35" s="23">
        <v>2</v>
      </c>
      <c r="F35" s="23">
        <v>0</v>
      </c>
      <c r="G35" s="23">
        <f t="shared" si="0"/>
        <v>1</v>
      </c>
      <c r="H35" s="23">
        <v>40.6</v>
      </c>
      <c r="I35" s="23">
        <v>12.8</v>
      </c>
      <c r="J35" s="23">
        <v>5.8</v>
      </c>
      <c r="K35" s="23">
        <v>6.4</v>
      </c>
      <c r="L35" s="24">
        <v>7790</v>
      </c>
      <c r="M35" s="23">
        <v>99.71</v>
      </c>
    </row>
    <row r="36" spans="2:13" s="21" customFormat="1" ht="22.5">
      <c r="B36" s="160" t="s">
        <v>31</v>
      </c>
      <c r="C36" s="26">
        <v>50</v>
      </c>
      <c r="D36" s="27">
        <v>1475</v>
      </c>
      <c r="E36" s="26">
        <v>700</v>
      </c>
      <c r="F36" s="26">
        <v>0</v>
      </c>
      <c r="G36" s="140">
        <f t="shared" si="0"/>
        <v>775</v>
      </c>
      <c r="H36" s="27">
        <v>2730</v>
      </c>
      <c r="I36" s="27">
        <v>25200</v>
      </c>
      <c r="J36" s="26">
        <v>54.6</v>
      </c>
      <c r="K36" s="26">
        <v>36</v>
      </c>
      <c r="L36" s="26">
        <v>650</v>
      </c>
      <c r="M36" s="27">
        <v>16380</v>
      </c>
    </row>
    <row r="37" spans="2:13" s="21" customFormat="1" ht="15">
      <c r="B37" s="159" t="s">
        <v>32</v>
      </c>
      <c r="C37" s="24">
        <v>3797</v>
      </c>
      <c r="D37" s="24">
        <v>2448</v>
      </c>
      <c r="E37" s="23">
        <v>0</v>
      </c>
      <c r="F37" s="23">
        <v>0</v>
      </c>
      <c r="G37" s="23">
        <f t="shared" si="0"/>
        <v>2448</v>
      </c>
      <c r="H37" s="24">
        <v>14914.8</v>
      </c>
      <c r="I37" s="23">
        <v>0</v>
      </c>
      <c r="J37" s="23">
        <v>3.928</v>
      </c>
      <c r="K37" s="23">
        <v>0</v>
      </c>
      <c r="L37" s="23">
        <v>0</v>
      </c>
      <c r="M37" s="23">
        <v>0</v>
      </c>
    </row>
    <row r="38" spans="2:13" s="21" customFormat="1" ht="15">
      <c r="B38" s="160" t="s">
        <v>34</v>
      </c>
      <c r="C38" s="26">
        <v>53</v>
      </c>
      <c r="D38" s="26">
        <v>64</v>
      </c>
      <c r="E38" s="26">
        <v>0</v>
      </c>
      <c r="F38" s="26">
        <v>0</v>
      </c>
      <c r="G38" s="140">
        <f t="shared" si="0"/>
        <v>64</v>
      </c>
      <c r="H38" s="27">
        <v>1712.8</v>
      </c>
      <c r="I38" s="26">
        <v>0</v>
      </c>
      <c r="J38" s="26">
        <v>32.317</v>
      </c>
      <c r="K38" s="26">
        <v>0</v>
      </c>
      <c r="L38" s="26">
        <v>0</v>
      </c>
      <c r="M38" s="26">
        <v>0</v>
      </c>
    </row>
    <row r="39" spans="2:13" s="21" customFormat="1" ht="15">
      <c r="B39" s="159" t="s">
        <v>36</v>
      </c>
      <c r="C39" s="23">
        <v>5</v>
      </c>
      <c r="D39" s="23">
        <v>32</v>
      </c>
      <c r="E39" s="23">
        <v>9</v>
      </c>
      <c r="F39" s="23">
        <v>0</v>
      </c>
      <c r="G39" s="23">
        <f t="shared" si="0"/>
        <v>23</v>
      </c>
      <c r="H39" s="23">
        <v>131</v>
      </c>
      <c r="I39" s="23">
        <v>664.2</v>
      </c>
      <c r="J39" s="23">
        <v>26.2</v>
      </c>
      <c r="K39" s="23">
        <v>73.8</v>
      </c>
      <c r="L39" s="24">
        <v>3010</v>
      </c>
      <c r="M39" s="24">
        <v>1999.24</v>
      </c>
    </row>
    <row r="40" spans="2:13" s="21" customFormat="1" ht="15">
      <c r="B40" s="160" t="s">
        <v>37</v>
      </c>
      <c r="C40" s="26">
        <v>5</v>
      </c>
      <c r="D40" s="26">
        <v>10</v>
      </c>
      <c r="E40" s="26">
        <v>6</v>
      </c>
      <c r="F40" s="26">
        <v>4</v>
      </c>
      <c r="G40" s="140">
        <f t="shared" si="0"/>
        <v>0</v>
      </c>
      <c r="H40" s="26">
        <v>39</v>
      </c>
      <c r="I40" s="26">
        <v>43.76</v>
      </c>
      <c r="J40" s="26">
        <v>7.8</v>
      </c>
      <c r="K40" s="26">
        <v>7.293</v>
      </c>
      <c r="L40" s="27">
        <v>7696.49</v>
      </c>
      <c r="M40" s="26">
        <v>336.8</v>
      </c>
    </row>
    <row r="41" spans="2:13" s="21" customFormat="1" ht="15">
      <c r="B41" s="159" t="s">
        <v>38</v>
      </c>
      <c r="C41" s="23">
        <v>13</v>
      </c>
      <c r="D41" s="23">
        <v>25</v>
      </c>
      <c r="E41" s="23">
        <v>13.5</v>
      </c>
      <c r="F41" s="23">
        <v>10</v>
      </c>
      <c r="G41" s="23">
        <f t="shared" si="0"/>
        <v>1.5</v>
      </c>
      <c r="H41" s="23">
        <v>120.1</v>
      </c>
      <c r="I41" s="23">
        <v>109.4</v>
      </c>
      <c r="J41" s="23">
        <v>9.238</v>
      </c>
      <c r="K41" s="23">
        <v>8.104</v>
      </c>
      <c r="L41" s="24">
        <v>7827.45</v>
      </c>
      <c r="M41" s="23">
        <v>856.32</v>
      </c>
    </row>
    <row r="42" spans="2:13" s="21" customFormat="1" ht="15">
      <c r="B42" s="160" t="s">
        <v>39</v>
      </c>
      <c r="C42" s="26">
        <v>186</v>
      </c>
      <c r="D42" s="26">
        <v>177</v>
      </c>
      <c r="E42" s="26">
        <v>0</v>
      </c>
      <c r="F42" s="26">
        <v>0</v>
      </c>
      <c r="G42" s="140">
        <f t="shared" si="0"/>
        <v>177</v>
      </c>
      <c r="H42" s="27">
        <v>7721.7</v>
      </c>
      <c r="I42" s="26">
        <v>0</v>
      </c>
      <c r="J42" s="26">
        <v>41.515</v>
      </c>
      <c r="K42" s="26">
        <v>0</v>
      </c>
      <c r="L42" s="26">
        <v>0</v>
      </c>
      <c r="M42" s="26">
        <v>0</v>
      </c>
    </row>
    <row r="43" spans="2:13" s="21" customFormat="1" ht="33.75">
      <c r="B43" s="159" t="s">
        <v>40</v>
      </c>
      <c r="C43" s="23">
        <v>4</v>
      </c>
      <c r="D43" s="23">
        <v>243</v>
      </c>
      <c r="E43" s="23">
        <v>0</v>
      </c>
      <c r="F43" s="23">
        <v>0</v>
      </c>
      <c r="G43" s="23">
        <f t="shared" si="0"/>
        <v>243</v>
      </c>
      <c r="H43" s="23">
        <v>86</v>
      </c>
      <c r="I43" s="23">
        <v>0</v>
      </c>
      <c r="J43" s="23">
        <v>21.5</v>
      </c>
      <c r="K43" s="23">
        <v>0</v>
      </c>
      <c r="L43" s="23">
        <v>0</v>
      </c>
      <c r="M43" s="23">
        <v>0</v>
      </c>
    </row>
    <row r="44" spans="2:13" s="21" customFormat="1" ht="15">
      <c r="B44" s="160" t="s">
        <v>41</v>
      </c>
      <c r="C44" s="26">
        <v>650</v>
      </c>
      <c r="D44" s="27">
        <v>14203</v>
      </c>
      <c r="E44" s="26">
        <v>0</v>
      </c>
      <c r="F44" s="26">
        <v>0</v>
      </c>
      <c r="G44" s="140">
        <f t="shared" si="0"/>
        <v>14203</v>
      </c>
      <c r="H44" s="27">
        <v>3355</v>
      </c>
      <c r="I44" s="26">
        <v>0</v>
      </c>
      <c r="J44" s="26">
        <v>5.162</v>
      </c>
      <c r="K44" s="26">
        <v>0</v>
      </c>
      <c r="L44" s="26">
        <v>0</v>
      </c>
      <c r="M44" s="26">
        <v>0</v>
      </c>
    </row>
    <row r="45" spans="2:13" s="21" customFormat="1" ht="22.5">
      <c r="B45" s="159" t="s">
        <v>43</v>
      </c>
      <c r="C45" s="23">
        <v>824.5</v>
      </c>
      <c r="D45" s="23">
        <v>923</v>
      </c>
      <c r="E45" s="23">
        <v>57</v>
      </c>
      <c r="F45" s="23">
        <v>0</v>
      </c>
      <c r="G45" s="23">
        <f t="shared" si="0"/>
        <v>866</v>
      </c>
      <c r="H45" s="24">
        <v>43938.2</v>
      </c>
      <c r="I45" s="24">
        <v>1054</v>
      </c>
      <c r="J45" s="23">
        <v>53.291</v>
      </c>
      <c r="K45" s="23">
        <v>18.491</v>
      </c>
      <c r="L45" s="24">
        <v>4500</v>
      </c>
      <c r="M45" s="24">
        <v>4743</v>
      </c>
    </row>
    <row r="46" spans="2:13" s="21" customFormat="1" ht="15">
      <c r="B46" s="160" t="s">
        <v>44</v>
      </c>
      <c r="C46" s="26">
        <v>213</v>
      </c>
      <c r="D46" s="26">
        <v>334.5</v>
      </c>
      <c r="E46" s="26">
        <v>58</v>
      </c>
      <c r="F46" s="26">
        <v>0</v>
      </c>
      <c r="G46" s="140">
        <f t="shared" si="0"/>
        <v>276.5</v>
      </c>
      <c r="H46" s="27">
        <v>3473</v>
      </c>
      <c r="I46" s="27">
        <v>1450.4</v>
      </c>
      <c r="J46" s="26">
        <v>16.305</v>
      </c>
      <c r="K46" s="26">
        <v>25.007</v>
      </c>
      <c r="L46" s="27">
        <v>4126.23</v>
      </c>
      <c r="M46" s="27">
        <v>5984.68</v>
      </c>
    </row>
    <row r="47" spans="2:13" s="21" customFormat="1" ht="33.75">
      <c r="B47" s="159" t="s">
        <v>58</v>
      </c>
      <c r="C47" s="23">
        <v>115</v>
      </c>
      <c r="D47" s="23">
        <v>15</v>
      </c>
      <c r="E47" s="23">
        <v>0</v>
      </c>
      <c r="F47" s="23">
        <v>0</v>
      </c>
      <c r="G47" s="23">
        <f t="shared" si="0"/>
        <v>15</v>
      </c>
      <c r="H47" s="24">
        <v>4322.5</v>
      </c>
      <c r="I47" s="23">
        <v>0</v>
      </c>
      <c r="J47" s="23">
        <v>37.587</v>
      </c>
      <c r="K47" s="23">
        <v>0</v>
      </c>
      <c r="L47" s="23">
        <v>0</v>
      </c>
      <c r="M47" s="23">
        <v>0</v>
      </c>
    </row>
    <row r="48" spans="2:13" s="21" customFormat="1" ht="15">
      <c r="B48" s="160" t="s">
        <v>59</v>
      </c>
      <c r="C48" s="29"/>
      <c r="D48" s="26">
        <v>48</v>
      </c>
      <c r="E48" s="26">
        <v>0</v>
      </c>
      <c r="F48" s="26">
        <v>0</v>
      </c>
      <c r="G48" s="140">
        <f t="shared" si="0"/>
        <v>48</v>
      </c>
      <c r="H48" s="29"/>
      <c r="I48" s="26">
        <v>0</v>
      </c>
      <c r="J48" s="29"/>
      <c r="K48" s="26">
        <v>0</v>
      </c>
      <c r="L48" s="26">
        <v>0</v>
      </c>
      <c r="M48" s="26">
        <v>0</v>
      </c>
    </row>
    <row r="49" spans="2:13" s="21" customFormat="1" ht="15">
      <c r="B49" s="159" t="s">
        <v>47</v>
      </c>
      <c r="C49" s="23">
        <v>10</v>
      </c>
      <c r="D49" s="23">
        <v>6.5</v>
      </c>
      <c r="E49" s="23">
        <v>4.5</v>
      </c>
      <c r="F49" s="23">
        <v>1</v>
      </c>
      <c r="G49" s="23">
        <f t="shared" si="0"/>
        <v>1</v>
      </c>
      <c r="H49" s="23">
        <v>136.56</v>
      </c>
      <c r="I49" s="23">
        <v>59.81</v>
      </c>
      <c r="J49" s="23">
        <v>13.656</v>
      </c>
      <c r="K49" s="23">
        <v>13.291</v>
      </c>
      <c r="L49" s="24">
        <v>5096.93</v>
      </c>
      <c r="M49" s="23">
        <v>304.85</v>
      </c>
    </row>
    <row r="50" spans="2:13" s="21" customFormat="1" ht="15">
      <c r="B50" s="135" t="s">
        <v>49</v>
      </c>
      <c r="C50" s="136">
        <v>14371</v>
      </c>
      <c r="D50" s="136">
        <v>29514.38</v>
      </c>
      <c r="E50" s="136">
        <v>3083.8</v>
      </c>
      <c r="F50" s="139">
        <v>398</v>
      </c>
      <c r="G50" s="149">
        <f>SUM(G15:G49)</f>
        <v>26032.58</v>
      </c>
      <c r="H50" s="136">
        <v>247544.75</v>
      </c>
      <c r="I50" s="136">
        <v>74672.77</v>
      </c>
      <c r="J50" s="139">
        <v>0</v>
      </c>
      <c r="K50" s="139">
        <v>0</v>
      </c>
      <c r="L50" s="139">
        <v>0</v>
      </c>
      <c r="M50" s="136">
        <v>128428.13</v>
      </c>
    </row>
    <row r="51" spans="2:13" s="21" customFormat="1" ht="15">
      <c r="B51" s="30"/>
      <c r="C51" s="31"/>
      <c r="D51" s="31"/>
      <c r="E51" s="31"/>
      <c r="F51" s="32"/>
      <c r="G51" s="32"/>
      <c r="H51" s="31"/>
      <c r="I51" s="31"/>
      <c r="J51" s="32"/>
      <c r="K51" s="32"/>
      <c r="L51" s="32"/>
      <c r="M51" s="31"/>
    </row>
    <row r="52" spans="2:13" ht="15">
      <c r="B52" s="228" t="s">
        <v>70</v>
      </c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30"/>
    </row>
    <row r="53" spans="2:13" ht="15">
      <c r="B53" s="167"/>
      <c r="C53" s="13" t="s">
        <v>1</v>
      </c>
      <c r="D53" s="14">
        <v>2018</v>
      </c>
      <c r="E53" s="19"/>
      <c r="F53" s="19"/>
      <c r="G53" s="19"/>
      <c r="H53" s="19"/>
      <c r="I53" s="19"/>
      <c r="J53" s="19"/>
      <c r="K53" s="19"/>
      <c r="L53" s="19"/>
      <c r="M53" s="148"/>
    </row>
    <row r="54" spans="2:13" ht="45">
      <c r="B54" s="123" t="s">
        <v>2</v>
      </c>
      <c r="C54" s="123" t="s">
        <v>159</v>
      </c>
      <c r="D54" s="123" t="s">
        <v>158</v>
      </c>
      <c r="E54" s="123" t="s">
        <v>146</v>
      </c>
      <c r="F54" s="123" t="s">
        <v>66</v>
      </c>
      <c r="G54" s="124" t="s">
        <v>67</v>
      </c>
      <c r="H54" s="123" t="s">
        <v>152</v>
      </c>
      <c r="I54" s="123" t="s">
        <v>149</v>
      </c>
      <c r="J54" s="123" t="s">
        <v>140</v>
      </c>
      <c r="K54" s="123" t="s">
        <v>160</v>
      </c>
      <c r="L54" s="123" t="s">
        <v>54</v>
      </c>
      <c r="M54" s="123" t="s">
        <v>55</v>
      </c>
    </row>
    <row r="55" spans="2:13" ht="22.5">
      <c r="B55" s="22" t="s">
        <v>6</v>
      </c>
      <c r="C55" s="24">
        <v>3526</v>
      </c>
      <c r="D55" s="24">
        <v>1237</v>
      </c>
      <c r="E55" s="23">
        <v>247</v>
      </c>
      <c r="F55" s="23">
        <v>958</v>
      </c>
      <c r="G55" s="24">
        <f>D55-E55-F55</f>
        <v>32</v>
      </c>
      <c r="H55" s="24">
        <v>40206.5</v>
      </c>
      <c r="I55" s="24">
        <v>2800.97</v>
      </c>
      <c r="J55" s="23">
        <v>11.403</v>
      </c>
      <c r="K55" s="23">
        <v>11.34</v>
      </c>
      <c r="L55" s="23">
        <v>566.88</v>
      </c>
      <c r="M55" s="24">
        <v>1587.82</v>
      </c>
    </row>
    <row r="56" spans="2:13" s="21" customFormat="1" ht="22.5">
      <c r="B56" s="25" t="s">
        <v>11</v>
      </c>
      <c r="C56" s="26">
        <v>575</v>
      </c>
      <c r="D56" s="26">
        <v>130</v>
      </c>
      <c r="E56" s="26">
        <v>0</v>
      </c>
      <c r="F56" s="26">
        <v>0</v>
      </c>
      <c r="G56" s="141">
        <f aca="true" t="shared" si="1" ref="G56:G66">D56-E56-F56</f>
        <v>130</v>
      </c>
      <c r="H56" s="26">
        <v>274.75</v>
      </c>
      <c r="I56" s="26">
        <v>0</v>
      </c>
      <c r="J56" s="26">
        <v>0.478</v>
      </c>
      <c r="K56" s="26">
        <v>0</v>
      </c>
      <c r="L56" s="26">
        <v>0</v>
      </c>
      <c r="M56" s="26">
        <v>0</v>
      </c>
    </row>
    <row r="57" spans="2:13" ht="22.5">
      <c r="B57" s="22" t="s">
        <v>56</v>
      </c>
      <c r="C57" s="23">
        <v>238</v>
      </c>
      <c r="D57" s="23">
        <v>256</v>
      </c>
      <c r="E57" s="23">
        <v>235</v>
      </c>
      <c r="F57" s="23">
        <v>21</v>
      </c>
      <c r="G57" s="24">
        <f t="shared" si="1"/>
        <v>0</v>
      </c>
      <c r="H57" s="24">
        <v>2748.93</v>
      </c>
      <c r="I57" s="24">
        <v>2665.7</v>
      </c>
      <c r="J57" s="23">
        <v>11.55</v>
      </c>
      <c r="K57" s="23">
        <v>11.343</v>
      </c>
      <c r="L57" s="23">
        <v>706.27</v>
      </c>
      <c r="M57" s="24">
        <v>1882.72</v>
      </c>
    </row>
    <row r="58" spans="2:13" s="21" customFormat="1" ht="15">
      <c r="B58" s="25" t="s">
        <v>60</v>
      </c>
      <c r="C58" s="26">
        <v>429</v>
      </c>
      <c r="D58" s="26">
        <v>10</v>
      </c>
      <c r="E58" s="26">
        <v>0</v>
      </c>
      <c r="F58" s="26">
        <v>10</v>
      </c>
      <c r="G58" s="141">
        <f t="shared" si="1"/>
        <v>0</v>
      </c>
      <c r="H58" s="26">
        <v>292.45</v>
      </c>
      <c r="I58" s="26">
        <v>0</v>
      </c>
      <c r="J58" s="26">
        <v>0.682</v>
      </c>
      <c r="K58" s="26">
        <v>0</v>
      </c>
      <c r="L58" s="26">
        <v>0</v>
      </c>
      <c r="M58" s="26">
        <v>0</v>
      </c>
    </row>
    <row r="59" spans="2:13" ht="15">
      <c r="B59" s="22" t="s">
        <v>24</v>
      </c>
      <c r="C59" s="23">
        <v>130</v>
      </c>
      <c r="D59" s="23">
        <v>345</v>
      </c>
      <c r="E59" s="23">
        <v>185</v>
      </c>
      <c r="F59" s="23">
        <v>0</v>
      </c>
      <c r="G59" s="24">
        <f t="shared" si="1"/>
        <v>160</v>
      </c>
      <c r="H59" s="24">
        <v>1220</v>
      </c>
      <c r="I59" s="23">
        <v>925</v>
      </c>
      <c r="J59" s="23">
        <v>9.385</v>
      </c>
      <c r="K59" s="23">
        <v>5</v>
      </c>
      <c r="L59" s="24">
        <v>2500</v>
      </c>
      <c r="M59" s="24">
        <v>2312.5</v>
      </c>
    </row>
    <row r="60" spans="2:13" s="21" customFormat="1" ht="15">
      <c r="B60" s="25" t="s">
        <v>26</v>
      </c>
      <c r="C60" s="27">
        <v>1509</v>
      </c>
      <c r="D60" s="26">
        <v>984</v>
      </c>
      <c r="E60" s="26">
        <v>920</v>
      </c>
      <c r="F60" s="26">
        <v>56</v>
      </c>
      <c r="G60" s="141">
        <f t="shared" si="1"/>
        <v>8</v>
      </c>
      <c r="H60" s="26">
        <v>821.28</v>
      </c>
      <c r="I60" s="26">
        <v>249.73</v>
      </c>
      <c r="J60" s="26">
        <v>0.544</v>
      </c>
      <c r="K60" s="26">
        <v>0.271</v>
      </c>
      <c r="L60" s="27">
        <v>14787.86</v>
      </c>
      <c r="M60" s="27">
        <v>3692.97</v>
      </c>
    </row>
    <row r="61" spans="2:13" ht="22.5">
      <c r="B61" s="22" t="s">
        <v>57</v>
      </c>
      <c r="C61" s="24">
        <v>5272</v>
      </c>
      <c r="D61" s="24">
        <v>3778</v>
      </c>
      <c r="E61" s="24">
        <v>2479</v>
      </c>
      <c r="F61" s="23">
        <v>425</v>
      </c>
      <c r="G61" s="24">
        <f t="shared" si="1"/>
        <v>874</v>
      </c>
      <c r="H61" s="24">
        <v>38956.4</v>
      </c>
      <c r="I61" s="24">
        <v>10018.7</v>
      </c>
      <c r="J61" s="23">
        <v>7.389</v>
      </c>
      <c r="K61" s="23">
        <v>4.041</v>
      </c>
      <c r="L61" s="23">
        <v>778.94</v>
      </c>
      <c r="M61" s="24">
        <v>7803.98</v>
      </c>
    </row>
    <row r="62" spans="2:13" s="21" customFormat="1" ht="15">
      <c r="B62" s="25" t="s">
        <v>61</v>
      </c>
      <c r="C62" s="26">
        <v>20</v>
      </c>
      <c r="D62" s="26">
        <v>21</v>
      </c>
      <c r="E62" s="26">
        <v>0</v>
      </c>
      <c r="F62" s="26">
        <v>0</v>
      </c>
      <c r="G62" s="141">
        <f t="shared" si="1"/>
        <v>21</v>
      </c>
      <c r="H62" s="26">
        <v>5.5</v>
      </c>
      <c r="I62" s="26">
        <v>0</v>
      </c>
      <c r="J62" s="26">
        <v>0.275</v>
      </c>
      <c r="K62" s="26">
        <v>0</v>
      </c>
      <c r="L62" s="26">
        <v>0</v>
      </c>
      <c r="M62" s="26">
        <v>0</v>
      </c>
    </row>
    <row r="63" spans="2:13" ht="15">
      <c r="B63" s="22" t="s">
        <v>32</v>
      </c>
      <c r="C63" s="24">
        <v>12215</v>
      </c>
      <c r="D63" s="24">
        <v>10610</v>
      </c>
      <c r="E63" s="24">
        <v>5127</v>
      </c>
      <c r="F63" s="23">
        <v>19</v>
      </c>
      <c r="G63" s="24">
        <f t="shared" si="1"/>
        <v>5464</v>
      </c>
      <c r="H63" s="24">
        <v>12865.69</v>
      </c>
      <c r="I63" s="24">
        <v>4431.62</v>
      </c>
      <c r="J63" s="23">
        <v>1.053</v>
      </c>
      <c r="K63" s="23">
        <v>0.864</v>
      </c>
      <c r="L63" s="24">
        <v>4055.96</v>
      </c>
      <c r="M63" s="24">
        <v>17974.46</v>
      </c>
    </row>
    <row r="64" spans="2:13" s="21" customFormat="1" ht="15">
      <c r="B64" s="25" t="s">
        <v>41</v>
      </c>
      <c r="C64" s="27">
        <v>28860</v>
      </c>
      <c r="D64" s="27">
        <v>11403</v>
      </c>
      <c r="E64" s="26">
        <v>130</v>
      </c>
      <c r="F64" s="27">
        <v>2160</v>
      </c>
      <c r="G64" s="141">
        <f t="shared" si="1"/>
        <v>9113</v>
      </c>
      <c r="H64" s="27">
        <v>65594</v>
      </c>
      <c r="I64" s="26">
        <v>292.5</v>
      </c>
      <c r="J64" s="26">
        <v>2.273</v>
      </c>
      <c r="K64" s="26">
        <v>2.25</v>
      </c>
      <c r="L64" s="27">
        <v>3198</v>
      </c>
      <c r="M64" s="26">
        <v>935.42</v>
      </c>
    </row>
    <row r="65" spans="2:13" ht="15">
      <c r="B65" s="22" t="s">
        <v>46</v>
      </c>
      <c r="C65" s="23">
        <v>1</v>
      </c>
      <c r="D65" s="28"/>
      <c r="E65" s="28"/>
      <c r="F65" s="28"/>
      <c r="G65" s="24">
        <f t="shared" si="1"/>
        <v>0</v>
      </c>
      <c r="H65" s="23">
        <v>1.3</v>
      </c>
      <c r="I65" s="28"/>
      <c r="J65" s="23">
        <v>1.3</v>
      </c>
      <c r="K65" s="28"/>
      <c r="L65" s="28"/>
      <c r="M65" s="28"/>
    </row>
    <row r="66" spans="2:13" s="21" customFormat="1" ht="22.5">
      <c r="B66" s="25" t="s">
        <v>58</v>
      </c>
      <c r="C66" s="26">
        <v>55</v>
      </c>
      <c r="D66" s="29"/>
      <c r="E66" s="29"/>
      <c r="F66" s="29"/>
      <c r="G66" s="141">
        <f t="shared" si="1"/>
        <v>0</v>
      </c>
      <c r="H66" s="26">
        <v>627</v>
      </c>
      <c r="I66" s="29"/>
      <c r="J66" s="26">
        <v>11.4</v>
      </c>
      <c r="K66" s="29"/>
      <c r="L66" s="29"/>
      <c r="M66" s="29"/>
    </row>
    <row r="67" spans="2:13" ht="15">
      <c r="B67" s="133" t="s">
        <v>49</v>
      </c>
      <c r="C67" s="134">
        <v>52830</v>
      </c>
      <c r="D67" s="134">
        <v>28774</v>
      </c>
      <c r="E67" s="134">
        <v>9323</v>
      </c>
      <c r="F67" s="134">
        <v>3649</v>
      </c>
      <c r="G67" s="134">
        <f>SUM(G55:G66)</f>
        <v>15802</v>
      </c>
      <c r="H67" s="134">
        <v>163613.8</v>
      </c>
      <c r="I67" s="134">
        <v>21384.22</v>
      </c>
      <c r="J67" s="138">
        <v>0</v>
      </c>
      <c r="K67" s="138">
        <v>0</v>
      </c>
      <c r="L67" s="138">
        <v>0</v>
      </c>
      <c r="M67" s="134">
        <v>36189.86</v>
      </c>
    </row>
    <row r="68" ht="15">
      <c r="B68" s="90" t="s">
        <v>130</v>
      </c>
    </row>
  </sheetData>
  <sheetProtection/>
  <mergeCells count="6">
    <mergeCell ref="B52:M52"/>
    <mergeCell ref="B3:M3"/>
    <mergeCell ref="B4:M4"/>
    <mergeCell ref="B5:M5"/>
    <mergeCell ref="B7:C7"/>
    <mergeCell ref="B12:M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3:F25"/>
  <sheetViews>
    <sheetView zoomScalePageLayoutView="0" workbookViewId="0" topLeftCell="A7">
      <selection activeCell="F24" sqref="F24"/>
    </sheetView>
  </sheetViews>
  <sheetFormatPr defaultColWidth="11.421875" defaultRowHeight="15"/>
  <cols>
    <col min="1" max="1" width="7.00390625" style="0" customWidth="1"/>
    <col min="6" max="6" width="16.00390625" style="0" customWidth="1"/>
  </cols>
  <sheetData>
    <row r="2" ht="15.75" customHeight="1" thickBot="1"/>
    <row r="3" spans="2:6" ht="15">
      <c r="B3" s="55"/>
      <c r="C3" s="195" t="s">
        <v>179</v>
      </c>
      <c r="D3" s="195"/>
      <c r="E3" s="195"/>
      <c r="F3" s="238"/>
    </row>
    <row r="4" spans="2:6" ht="15">
      <c r="B4" s="61"/>
      <c r="C4" s="170" t="s">
        <v>180</v>
      </c>
      <c r="D4" s="19"/>
      <c r="E4" s="19"/>
      <c r="F4" s="171">
        <v>43160</v>
      </c>
    </row>
    <row r="5" spans="2:6" ht="33.75">
      <c r="B5" s="172" t="s">
        <v>161</v>
      </c>
      <c r="C5" s="172" t="s">
        <v>181</v>
      </c>
      <c r="D5" s="172" t="s">
        <v>162</v>
      </c>
      <c r="E5" s="172" t="s">
        <v>163</v>
      </c>
      <c r="F5" s="172" t="s">
        <v>164</v>
      </c>
    </row>
    <row r="6" spans="2:6" ht="15">
      <c r="B6" s="237" t="s">
        <v>165</v>
      </c>
      <c r="C6" s="237"/>
      <c r="D6" s="237"/>
      <c r="E6" s="173"/>
      <c r="F6" s="173"/>
    </row>
    <row r="7" spans="2:6" ht="15">
      <c r="B7" s="142" t="s">
        <v>166</v>
      </c>
      <c r="C7" s="141">
        <v>12195.751</v>
      </c>
      <c r="D7" s="141">
        <v>35212.022</v>
      </c>
      <c r="E7" s="140">
        <v>0</v>
      </c>
      <c r="F7" s="141">
        <v>210649.681</v>
      </c>
    </row>
    <row r="8" spans="2:6" ht="15">
      <c r="B8" s="142" t="s">
        <v>167</v>
      </c>
      <c r="C8" s="140">
        <v>338.695</v>
      </c>
      <c r="D8" s="141">
        <v>1005.477</v>
      </c>
      <c r="E8" s="140">
        <v>0</v>
      </c>
      <c r="F8" s="141">
        <v>6852.965</v>
      </c>
    </row>
    <row r="9" spans="2:6" ht="15">
      <c r="B9" s="176" t="s">
        <v>49</v>
      </c>
      <c r="C9" s="174">
        <v>12534.446</v>
      </c>
      <c r="D9" s="174">
        <v>36217.499</v>
      </c>
      <c r="E9" s="177">
        <v>0</v>
      </c>
      <c r="F9" s="174">
        <v>217502.646</v>
      </c>
    </row>
    <row r="10" spans="2:6" ht="15">
      <c r="B10" s="237" t="s">
        <v>168</v>
      </c>
      <c r="C10" s="237"/>
      <c r="D10" s="237"/>
      <c r="E10" s="175"/>
      <c r="F10" s="175"/>
    </row>
    <row r="11" spans="2:6" ht="15">
      <c r="B11" s="142" t="s">
        <v>166</v>
      </c>
      <c r="C11" s="141">
        <v>9963.906</v>
      </c>
      <c r="D11" s="141">
        <v>28068.521</v>
      </c>
      <c r="E11" s="141">
        <v>1949912.325</v>
      </c>
      <c r="F11" s="140">
        <v>0</v>
      </c>
    </row>
    <row r="12" spans="2:6" ht="15">
      <c r="B12" s="142" t="s">
        <v>169</v>
      </c>
      <c r="C12" s="140">
        <v>602.662</v>
      </c>
      <c r="D12" s="141">
        <v>1837.666</v>
      </c>
      <c r="E12" s="141">
        <v>87135.395</v>
      </c>
      <c r="F12" s="140">
        <v>0</v>
      </c>
    </row>
    <row r="13" spans="2:6" ht="15">
      <c r="B13" s="142" t="s">
        <v>170</v>
      </c>
      <c r="C13" s="140">
        <v>205.098</v>
      </c>
      <c r="D13" s="140">
        <v>605.044</v>
      </c>
      <c r="E13" s="141">
        <v>40397.69</v>
      </c>
      <c r="F13" s="140">
        <v>0</v>
      </c>
    </row>
    <row r="14" spans="2:6" ht="15">
      <c r="B14" s="142" t="s">
        <v>167</v>
      </c>
      <c r="C14" s="140">
        <v>312.322</v>
      </c>
      <c r="D14" s="140">
        <v>935.594</v>
      </c>
      <c r="E14" s="141">
        <v>64961.829</v>
      </c>
      <c r="F14" s="140">
        <v>0</v>
      </c>
    </row>
    <row r="15" spans="2:6" ht="15">
      <c r="B15" s="142" t="s">
        <v>171</v>
      </c>
      <c r="C15" s="141">
        <v>7349.337</v>
      </c>
      <c r="D15" s="141">
        <v>21584.339</v>
      </c>
      <c r="E15" s="141">
        <v>663901.163</v>
      </c>
      <c r="F15" s="140">
        <v>0</v>
      </c>
    </row>
    <row r="16" spans="2:6" ht="15">
      <c r="B16" s="142" t="s">
        <v>172</v>
      </c>
      <c r="C16" s="140">
        <v>5.601</v>
      </c>
      <c r="D16" s="140">
        <v>19.817</v>
      </c>
      <c r="E16" s="140">
        <v>855.71</v>
      </c>
      <c r="F16" s="140">
        <v>0</v>
      </c>
    </row>
    <row r="17" spans="2:6" ht="15">
      <c r="B17" s="142" t="s">
        <v>173</v>
      </c>
      <c r="C17" s="140">
        <v>0.189</v>
      </c>
      <c r="D17" s="140">
        <v>0.539</v>
      </c>
      <c r="E17" s="140">
        <v>19.684</v>
      </c>
      <c r="F17" s="140">
        <v>0</v>
      </c>
    </row>
    <row r="18" spans="2:6" ht="15" customHeight="1">
      <c r="B18" s="176" t="s">
        <v>49</v>
      </c>
      <c r="C18" s="174">
        <v>18439.115</v>
      </c>
      <c r="D18" s="174">
        <v>53051.52</v>
      </c>
      <c r="E18" s="174">
        <v>2807183.796</v>
      </c>
      <c r="F18" s="177">
        <v>0</v>
      </c>
    </row>
    <row r="19" spans="2:6" ht="15">
      <c r="B19" s="237" t="s">
        <v>174</v>
      </c>
      <c r="C19" s="237"/>
      <c r="D19" s="237"/>
      <c r="E19" s="173"/>
      <c r="F19" s="173"/>
    </row>
    <row r="20" spans="2:6" ht="15">
      <c r="B20" s="142" t="s">
        <v>175</v>
      </c>
      <c r="C20" s="141">
        <v>9842.664</v>
      </c>
      <c r="D20" s="141">
        <v>25840.455</v>
      </c>
      <c r="E20" s="140">
        <v>0</v>
      </c>
      <c r="F20" s="141">
        <v>630297.906</v>
      </c>
    </row>
    <row r="21" spans="2:6" ht="15">
      <c r="B21" s="142" t="s">
        <v>176</v>
      </c>
      <c r="C21" s="140">
        <v>0.728</v>
      </c>
      <c r="D21" s="140">
        <v>0.728</v>
      </c>
      <c r="E21" s="140">
        <v>0</v>
      </c>
      <c r="F21" s="140">
        <v>33.3</v>
      </c>
    </row>
    <row r="22" spans="2:6" ht="15">
      <c r="B22" s="142" t="s">
        <v>177</v>
      </c>
      <c r="C22" s="140">
        <v>0.018</v>
      </c>
      <c r="D22" s="140">
        <v>0.018</v>
      </c>
      <c r="E22" s="140">
        <v>0</v>
      </c>
      <c r="F22" s="140">
        <v>1.995</v>
      </c>
    </row>
    <row r="23" spans="2:6" ht="15">
      <c r="B23" s="176" t="s">
        <v>49</v>
      </c>
      <c r="C23" s="177">
        <v>0</v>
      </c>
      <c r="D23" s="177">
        <v>0</v>
      </c>
      <c r="E23" s="177">
        <v>0</v>
      </c>
      <c r="F23" s="174">
        <v>630333.201</v>
      </c>
    </row>
    <row r="24" spans="2:6" ht="36">
      <c r="B24" s="53"/>
      <c r="C24" s="53"/>
      <c r="D24" s="53"/>
      <c r="E24" s="179" t="s">
        <v>178</v>
      </c>
      <c r="F24" s="178">
        <v>3655019.643</v>
      </c>
    </row>
    <row r="25" ht="15">
      <c r="B25" s="90" t="s">
        <v>130</v>
      </c>
    </row>
  </sheetData>
  <sheetProtection/>
  <mergeCells count="4">
    <mergeCell ref="B6:D6"/>
    <mergeCell ref="B10:D10"/>
    <mergeCell ref="B19:D19"/>
    <mergeCell ref="C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dcterms:created xsi:type="dcterms:W3CDTF">2018-04-06T14:28:03Z</dcterms:created>
  <dcterms:modified xsi:type="dcterms:W3CDTF">2018-05-02T16:07:23Z</dcterms:modified>
  <cp:category/>
  <cp:version/>
  <cp:contentType/>
  <cp:contentStatus/>
</cp:coreProperties>
</file>