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24" activeTab="0"/>
  </bookViews>
  <sheets>
    <sheet name="Resumen Agricola 2018 " sheetId="1" r:id="rId1"/>
    <sheet name="Programa PV 2018  " sheetId="2" r:id="rId2"/>
    <sheet name="Avance Perennes 2018" sheetId="3" r:id="rId3"/>
    <sheet name="Avance OI 2018" sheetId="4" r:id="rId4"/>
    <sheet name="Avance Pecuario 2018" sheetId="5" r:id="rId5"/>
    <sheet name="Hoja2" sheetId="6" r:id="rId6"/>
  </sheets>
  <definedNames/>
  <calcPr fullCalcOnLoad="1"/>
</workbook>
</file>

<file path=xl/sharedStrings.xml><?xml version="1.0" encoding="utf-8"?>
<sst xmlns="http://schemas.openxmlformats.org/spreadsheetml/2006/main" count="349" uniqueCount="178">
  <si>
    <t>Año agrícola</t>
  </si>
  <si>
    <t>Estado</t>
  </si>
  <si>
    <t>Mes</t>
  </si>
  <si>
    <t>Cultivo</t>
  </si>
  <si>
    <t>Precio medio rural ponderado ($/ton)</t>
  </si>
  <si>
    <t>Valor de la producción (MILES $)</t>
  </si>
  <si>
    <t>Acelga</t>
  </si>
  <si>
    <t>Ajo</t>
  </si>
  <si>
    <t>Apio</t>
  </si>
  <si>
    <t>Avena forrajera en verde</t>
  </si>
  <si>
    <t>Betabel</t>
  </si>
  <si>
    <t>Brócoli</t>
  </si>
  <si>
    <t>Calabacita</t>
  </si>
  <si>
    <t>Cebada forrajera en verde</t>
  </si>
  <si>
    <t>Cebolla</t>
  </si>
  <si>
    <t>Chile verde</t>
  </si>
  <si>
    <t>Cilantro</t>
  </si>
  <si>
    <t>Col (repollo)</t>
  </si>
  <si>
    <t>Coliflor</t>
  </si>
  <si>
    <t>Elote</t>
  </si>
  <si>
    <t>Espinaca</t>
  </si>
  <si>
    <t>Frijol</t>
  </si>
  <si>
    <t>Garbanzo forrajero</t>
  </si>
  <si>
    <t>Lechuga</t>
  </si>
  <si>
    <t>Manzanilla</t>
  </si>
  <si>
    <t>Maíz forrajero en verde</t>
  </si>
  <si>
    <t>Maíz grano</t>
  </si>
  <si>
    <t>Melón</t>
  </si>
  <si>
    <t>Pepino</t>
  </si>
  <si>
    <t>Perejil</t>
  </si>
  <si>
    <t>Rábano</t>
  </si>
  <si>
    <t>Sandía</t>
  </si>
  <si>
    <t>Sorgo forrajero en verde</t>
  </si>
  <si>
    <t>Sorgo grano</t>
  </si>
  <si>
    <t>Tomate rojo (jitomate)</t>
  </si>
  <si>
    <t>Tomate verde</t>
  </si>
  <si>
    <t>Triticale forrajero en verde</t>
  </si>
  <si>
    <t>Triticale grano</t>
  </si>
  <si>
    <t>Zanahoria</t>
  </si>
  <si>
    <t>Total</t>
  </si>
  <si>
    <t>Calabaza semilla o chihua</t>
  </si>
  <si>
    <t>Cártamo</t>
  </si>
  <si>
    <t>Lenteja</t>
  </si>
  <si>
    <t>Superficie plantada en producción (ha)</t>
  </si>
  <si>
    <t>Aceituna</t>
  </si>
  <si>
    <t>Aguacate</t>
  </si>
  <si>
    <t>Caña de azúcar</t>
  </si>
  <si>
    <t>Durazno</t>
  </si>
  <si>
    <t>Espárrago</t>
  </si>
  <si>
    <t>Granada</t>
  </si>
  <si>
    <t>Hierbabuena</t>
  </si>
  <si>
    <t>Higo</t>
  </si>
  <si>
    <t>Limón</t>
  </si>
  <si>
    <t>Litchi</t>
  </si>
  <si>
    <t>Mandarina</t>
  </si>
  <si>
    <t>Manzana</t>
  </si>
  <si>
    <t>Membrillo</t>
  </si>
  <si>
    <t>Naranja</t>
  </si>
  <si>
    <t>Nopalitos</t>
  </si>
  <si>
    <t>Nuez</t>
  </si>
  <si>
    <t>Papaya</t>
  </si>
  <si>
    <t>Pastos y praderas</t>
  </si>
  <si>
    <t>Sábila</t>
  </si>
  <si>
    <t>Tuna</t>
  </si>
  <si>
    <t>Uva</t>
  </si>
  <si>
    <t>Maguey forrajero</t>
  </si>
  <si>
    <t>Maguey pulquero (miles de lts.)</t>
  </si>
  <si>
    <t>Mango</t>
  </si>
  <si>
    <t>Nuez de castilla</t>
  </si>
  <si>
    <t>Palma camedor (gruesa)</t>
  </si>
  <si>
    <t>Semilla de caña de azúcar</t>
  </si>
  <si>
    <t>Toronja (pomelo)</t>
  </si>
  <si>
    <t>Vainilla</t>
  </si>
  <si>
    <t>Cacahuate</t>
  </si>
  <si>
    <t>Trigo grano</t>
  </si>
  <si>
    <t>Superficie plantada nueva (ha)</t>
  </si>
  <si>
    <t>Superficie plantada en desarrollo (ha)</t>
  </si>
  <si>
    <t>Superficie plantada total (ha)</t>
  </si>
  <si>
    <t>AVANCE DE SIEMBRAS Y COSECHAS CICLO O.I. 2017/2018</t>
  </si>
  <si>
    <t>ESTADO: SAN LUIS POTOSI</t>
  </si>
  <si>
    <t>Superficie cosechada ó a cosechar (ha)</t>
  </si>
  <si>
    <t>Superficie siniestrada (ha)</t>
  </si>
  <si>
    <t>Superficie a Cosechar</t>
  </si>
  <si>
    <t>GRANTOTAL</t>
  </si>
  <si>
    <t>AVANCE DE SIEMBRAS Y COSECHAS CICLO O.I. RIEGO</t>
  </si>
  <si>
    <t>AVANCE DE SIEMBRAS Y COSECHAS CICLO O.I. TEMPORAL</t>
  </si>
  <si>
    <t>Alfalfa verde Riego General</t>
  </si>
  <si>
    <t>Caña de azúcar Riego General</t>
  </si>
  <si>
    <t>Café cereza Temporal</t>
  </si>
  <si>
    <t>Caña de azúcar Temporal</t>
  </si>
  <si>
    <t>2017-2018</t>
  </si>
  <si>
    <t>CONSOLIDADO CULTIVOS PERENNES</t>
  </si>
  <si>
    <t>GRAN TOTAL</t>
  </si>
  <si>
    <t>AVANCE 2018 DE SIEMBRAS Y COSECHAS PERENNES RIEGO</t>
  </si>
  <si>
    <t>AVANCE 2018 DE SIEMBRAS Y COSECHAS PERENNES TEMPORAL</t>
  </si>
  <si>
    <t>San Luis Potosi</t>
  </si>
  <si>
    <t>Camote</t>
  </si>
  <si>
    <t>Cebada grano</t>
  </si>
  <si>
    <t>Chayote</t>
  </si>
  <si>
    <t>Chile seco</t>
  </si>
  <si>
    <t>Chícharo</t>
  </si>
  <si>
    <t>Crisantemo</t>
  </si>
  <si>
    <t>Ejote</t>
  </si>
  <si>
    <t>Jícama</t>
  </si>
  <si>
    <t>Mano de león</t>
  </si>
  <si>
    <t>Mejorana</t>
  </si>
  <si>
    <t>Nube</t>
  </si>
  <si>
    <t>Soya</t>
  </si>
  <si>
    <t>Tomillo</t>
  </si>
  <si>
    <t>Zempoalxochitl</t>
  </si>
  <si>
    <t>Avena grano</t>
  </si>
  <si>
    <t>Girasol</t>
  </si>
  <si>
    <t>RESUMEN DE AVANCE DE SIEMBRA Y COSECHAS AÑO  2018  (R+T)</t>
  </si>
  <si>
    <t>ESTADO DE SAN LUIS POTOSI</t>
  </si>
  <si>
    <t>CICLO PRODUCTIVO:</t>
  </si>
  <si>
    <t>SUPERFICIE PROGRAMADA  (SIEMBRA / PLANTADA) (HA)</t>
  </si>
  <si>
    <t>SUPERFICIE SEMBRADA / PLANTADA  (HA)</t>
  </si>
  <si>
    <t>SUPERFICIE COSECHADA (HA)</t>
  </si>
  <si>
    <t>SUPERFICIE SINIESTRADA (HA)</t>
  </si>
  <si>
    <t>SUPERFICIE A COSECHAR</t>
  </si>
  <si>
    <t>PRODUCCIÓN PROGRAMADA (TON)</t>
  </si>
  <si>
    <t>PRODUCCIÓN OBTENIDA</t>
  </si>
  <si>
    <t>VALOR PRODUCCIÓN (MILES $)</t>
  </si>
  <si>
    <t>COMENTARIOS</t>
  </si>
  <si>
    <t xml:space="preserve">P.V. 2018 </t>
  </si>
  <si>
    <t>Para el ciclo Primavera Verano 2018 (P.V.), se programa una  superficie de siembra de  464,273 Ha,y un programa de producción por 1,392,533 Ton.</t>
  </si>
  <si>
    <t>*PERENNES 2018 / ESPECIALES (2017 2018)</t>
  </si>
  <si>
    <t>Datos corresponde avance de siembras y cosechas cultivos Perennes año 2018, y en cuanto a cultivos perennes especiales (caña de azúcar, alfalfa, café)  periodo 2017 / 2018.</t>
  </si>
  <si>
    <t>OTOÑO INVIERNO 2017 / 2018</t>
  </si>
  <si>
    <t>Resumen: Riego + Temporal (R+T)</t>
  </si>
  <si>
    <t>Fuente: Red Agropecuaria Web / SAGARPA/ SIAP</t>
  </si>
  <si>
    <t xml:space="preserve"> </t>
  </si>
  <si>
    <t>* Perennes / Superficie plantada total 322,908 Ha., y superficie en producción 292,426 Ha.</t>
  </si>
  <si>
    <t>SECRETARÍA DE DESARROLLO AGROPECUARIO Y RECURSOS HIDRÁULICOS</t>
  </si>
  <si>
    <t>SISTEMA NACIONAL DE INFORMACIÓN PARA EL DESARROLLO RURAL SUSTENTABLE</t>
  </si>
  <si>
    <t>AVANCE DE SIEMBRAS Y COSECHAS CICLO PV 2018  (AÑO AGRÍCOLA)</t>
  </si>
  <si>
    <t xml:space="preserve">                       PROGRAMA DE SIEMBRA Y COSECHAS  PV 2018</t>
  </si>
  <si>
    <t xml:space="preserve">CONSOLIDADO RIEGO+TEMPORAL </t>
  </si>
  <si>
    <t>Superficie programada a sembrar (ha)</t>
  </si>
  <si>
    <t>Producción programada a obtener (ton)</t>
  </si>
  <si>
    <t>Rendimiento  programado (ton/ha)</t>
  </si>
  <si>
    <t xml:space="preserve">                   PROGRAMA DE SIEMBRA Y COSECHAS  PV 2018</t>
  </si>
  <si>
    <t>Modalidad: Riego</t>
  </si>
  <si>
    <t>Modalidad: Temporal</t>
  </si>
  <si>
    <t>AVANCE DE SIEMBRAS Y COSECHAS PERENNES 2017 / 2018</t>
  </si>
  <si>
    <t>Superficie cosechada (ha)</t>
  </si>
  <si>
    <t>Producción  programada (ton)</t>
  </si>
  <si>
    <t>Producción obtenida  (ton)</t>
  </si>
  <si>
    <t>Rendimiento obtenido  (ton)</t>
  </si>
  <si>
    <t>AVANCE PERENNES CULTIVOS ESPECIALES 2017 / 2018</t>
  </si>
  <si>
    <t xml:space="preserve">                              SISTEMA NACIONAL DE INFORMACIÓN PARA EL DESARROLLO RURAL SUSTENTABLE</t>
  </si>
  <si>
    <t xml:space="preserve">                        SECRETARÍA DE DESARROLLO AGROPECUARIO Y RECURSOS HIDRÁULICOS</t>
  </si>
  <si>
    <t>REPORTE AL MES DE FEBRERO 2018</t>
  </si>
  <si>
    <t>Superficie a cosechar  (HA)</t>
  </si>
  <si>
    <t>Clasificación / Especie</t>
  </si>
  <si>
    <t>Producción (ton)</t>
  </si>
  <si>
    <t>Producción acumulada (ton)</t>
  </si>
  <si>
    <t>Valor en canal (miles $)</t>
  </si>
  <si>
    <t>Valor de la producción (miles $)</t>
  </si>
  <si>
    <t>Leche</t>
  </si>
  <si>
    <t>Bovino</t>
  </si>
  <si>
    <t>Caprino</t>
  </si>
  <si>
    <t>Carne</t>
  </si>
  <si>
    <t>Porcino</t>
  </si>
  <si>
    <t>Ovino</t>
  </si>
  <si>
    <t>Ave</t>
  </si>
  <si>
    <t>Guajolote</t>
  </si>
  <si>
    <t>Conejo</t>
  </si>
  <si>
    <t>Otros productos</t>
  </si>
  <si>
    <t>Huevo plato</t>
  </si>
  <si>
    <t>Valor Total</t>
  </si>
  <si>
    <t>Superficie  programada a sembrar (ha)</t>
  </si>
  <si>
    <t>Superficie sembrada  (ha)</t>
  </si>
  <si>
    <t>Superficie cosechada  (ha)</t>
  </si>
  <si>
    <t>CONSOLIDADO CULTIVOS O.I. 2017 / 2018</t>
  </si>
  <si>
    <t>Ciclo O.I. 2017 / 2018, de una superficie programada a sembrar  67,201 Ha., a este reporte (enero)  se tiene un avance de 53,899 Ha. sembradas.</t>
  </si>
  <si>
    <t>Avance de la Producción Pecuaria 2018</t>
  </si>
  <si>
    <t xml:space="preserve">                   Estado de San Luis Potosi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</si>
</sst>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_-* #,##0_-;\-* #,##0_-;_-* &quot;-&quot;??_-;_-@_-"/>
    <numFmt numFmtId="166" formatCode="#,##0_ ;[Red]\-#,##0\ "/>
    <numFmt numFmtId="167" formatCode="#,##0.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63"/>
      <name val="Arial"/>
      <family val="2"/>
    </font>
    <font>
      <sz val="8"/>
      <color indexed="9"/>
      <name val="Arial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2"/>
      <name val="Trebuchet MS"/>
      <family val="2"/>
    </font>
    <font>
      <b/>
      <sz val="12"/>
      <name val="Calibri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b/>
      <sz val="9"/>
      <name val="Trebuchet MS"/>
      <family val="2"/>
    </font>
    <font>
      <sz val="10"/>
      <name val="Trebuchet MS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3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b/>
      <sz val="8"/>
      <color indexed="63"/>
      <name val="Arial"/>
      <family val="2"/>
    </font>
    <font>
      <b/>
      <sz val="14"/>
      <name val="Calibri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rgb="FF333333"/>
      <name val="Arial"/>
      <family val="2"/>
    </font>
    <font>
      <sz val="8"/>
      <color rgb="FFFFFFF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8"/>
      <color rgb="FFFFFFFF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b/>
      <sz val="8"/>
      <color rgb="FF333333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3E3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25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7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72" fillId="0" borderId="0" xfId="52" applyFont="1" applyBorder="1" applyAlignment="1">
      <alignment wrapText="1"/>
      <protection/>
    </xf>
    <xf numFmtId="0" fontId="73" fillId="0" borderId="0" xfId="52" applyFont="1" applyBorder="1" applyAlignment="1">
      <alignment horizontal="left" wrapText="1"/>
      <protection/>
    </xf>
    <xf numFmtId="0" fontId="73" fillId="0" borderId="0" xfId="52" applyFont="1" applyFill="1" applyBorder="1">
      <alignment/>
      <protection/>
    </xf>
    <xf numFmtId="0" fontId="73" fillId="0" borderId="0" xfId="52" applyFont="1" applyBorder="1">
      <alignment/>
      <protection/>
    </xf>
    <xf numFmtId="0" fontId="72" fillId="0" borderId="0" xfId="0" applyFont="1" applyBorder="1" applyAlignment="1">
      <alignment horizontal="center" vertical="center" wrapText="1"/>
    </xf>
    <xf numFmtId="3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3" fillId="0" borderId="0" xfId="52" applyFont="1" applyFill="1" applyBorder="1" applyAlignment="1">
      <alignment horizontal="left" wrapText="1"/>
      <protection/>
    </xf>
    <xf numFmtId="0" fontId="0" fillId="0" borderId="0" xfId="0" applyFill="1" applyAlignment="1">
      <alignment/>
    </xf>
    <xf numFmtId="0" fontId="74" fillId="33" borderId="10" xfId="0" applyFont="1" applyFill="1" applyBorder="1" applyAlignment="1">
      <alignment horizontal="right" vertical="top" wrapText="1"/>
    </xf>
    <xf numFmtId="4" fontId="74" fillId="33" borderId="10" xfId="0" applyNumberFormat="1" applyFont="1" applyFill="1" applyBorder="1" applyAlignment="1">
      <alignment horizontal="right" vertical="top" wrapText="1"/>
    </xf>
    <xf numFmtId="0" fontId="74" fillId="34" borderId="10" xfId="0" applyFont="1" applyFill="1" applyBorder="1" applyAlignment="1">
      <alignment horizontal="right" vertical="top" wrapText="1"/>
    </xf>
    <xf numFmtId="4" fontId="74" fillId="34" borderId="10" xfId="0" applyNumberFormat="1" applyFont="1" applyFill="1" applyBorder="1" applyAlignment="1">
      <alignment horizontal="right" vertical="top" wrapText="1"/>
    </xf>
    <xf numFmtId="0" fontId="75" fillId="0" borderId="0" xfId="0" applyFont="1" applyFill="1" applyBorder="1" applyAlignment="1">
      <alignment horizontal="left" vertical="top" wrapText="1"/>
    </xf>
    <xf numFmtId="4" fontId="75" fillId="0" borderId="0" xfId="0" applyNumberFormat="1" applyFont="1" applyFill="1" applyBorder="1" applyAlignment="1">
      <alignment horizontal="right" vertical="top" wrapText="1"/>
    </xf>
    <xf numFmtId="0" fontId="75" fillId="0" borderId="0" xfId="0" applyFont="1" applyFill="1" applyBorder="1" applyAlignment="1">
      <alignment horizontal="right" vertical="top" wrapText="1"/>
    </xf>
    <xf numFmtId="0" fontId="76" fillId="0" borderId="0" xfId="0" applyFont="1" applyBorder="1" applyAlignment="1">
      <alignment vertical="center" wrapText="1"/>
    </xf>
    <xf numFmtId="0" fontId="77" fillId="0" borderId="0" xfId="0" applyFont="1" applyBorder="1" applyAlignment="1">
      <alignment horizontal="left" vertical="center" wrapText="1"/>
    </xf>
    <xf numFmtId="0" fontId="74" fillId="35" borderId="10" xfId="0" applyFont="1" applyFill="1" applyBorder="1" applyAlignment="1">
      <alignment horizontal="left" vertical="top" wrapText="1"/>
    </xf>
    <xf numFmtId="0" fontId="74" fillId="35" borderId="10" xfId="0" applyFont="1" applyFill="1" applyBorder="1" applyAlignment="1">
      <alignment horizontal="right" vertical="top" wrapText="1"/>
    </xf>
    <xf numFmtId="4" fontId="74" fillId="35" borderId="10" xfId="0" applyNumberFormat="1" applyFont="1" applyFill="1" applyBorder="1" applyAlignment="1">
      <alignment horizontal="right" vertical="top" wrapText="1"/>
    </xf>
    <xf numFmtId="0" fontId="0" fillId="35" borderId="10" xfId="0" applyFill="1" applyBorder="1" applyAlignment="1">
      <alignment/>
    </xf>
    <xf numFmtId="0" fontId="74" fillId="0" borderId="10" xfId="0" applyFont="1" applyFill="1" applyBorder="1" applyAlignment="1">
      <alignment horizontal="left" vertical="top" wrapText="1"/>
    </xf>
    <xf numFmtId="0" fontId="74" fillId="0" borderId="10" xfId="0" applyFont="1" applyFill="1" applyBorder="1" applyAlignment="1">
      <alignment horizontal="right" vertical="top" wrapText="1"/>
    </xf>
    <xf numFmtId="4" fontId="74" fillId="0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/>
    </xf>
    <xf numFmtId="4" fontId="72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vertical="center"/>
    </xf>
    <xf numFmtId="3" fontId="71" fillId="0" borderId="0" xfId="0" applyNumberFormat="1" applyFont="1" applyBorder="1" applyAlignment="1">
      <alignment/>
    </xf>
    <xf numFmtId="164" fontId="13" fillId="0" borderId="0" xfId="0" applyNumberFormat="1" applyFont="1" applyFill="1" applyBorder="1" applyAlignment="1">
      <alignment vertical="center"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 wrapText="1"/>
    </xf>
    <xf numFmtId="0" fontId="80" fillId="0" borderId="0" xfId="0" applyFont="1" applyFill="1" applyBorder="1" applyAlignment="1">
      <alignment horizontal="left" vertical="top" wrapText="1"/>
    </xf>
    <xf numFmtId="0" fontId="80" fillId="0" borderId="0" xfId="0" applyFont="1" applyFill="1" applyBorder="1" applyAlignment="1">
      <alignment horizontal="right" vertical="top" wrapText="1"/>
    </xf>
    <xf numFmtId="4" fontId="80" fillId="0" borderId="0" xfId="0" applyNumberFormat="1" applyFont="1" applyFill="1" applyBorder="1" applyAlignment="1">
      <alignment horizontal="right" vertical="top" wrapText="1"/>
    </xf>
    <xf numFmtId="4" fontId="76" fillId="0" borderId="0" xfId="0" applyNumberFormat="1" applyFont="1" applyFill="1" applyBorder="1" applyAlignment="1">
      <alignment horizontal="right" vertical="top" wrapText="1"/>
    </xf>
    <xf numFmtId="0" fontId="74" fillId="0" borderId="0" xfId="0" applyFont="1" applyFill="1" applyBorder="1" applyAlignment="1">
      <alignment horizontal="right" vertical="top" wrapText="1"/>
    </xf>
    <xf numFmtId="4" fontId="74" fillId="0" borderId="0" xfId="0" applyNumberFormat="1" applyFont="1" applyFill="1" applyBorder="1" applyAlignment="1">
      <alignment horizontal="right" vertical="top" wrapText="1"/>
    </xf>
    <xf numFmtId="4" fontId="67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4" fontId="71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1" fillId="0" borderId="12" xfId="0" applyFont="1" applyBorder="1" applyAlignment="1">
      <alignment/>
    </xf>
    <xf numFmtId="0" fontId="82" fillId="0" borderId="12" xfId="0" applyFont="1" applyBorder="1" applyAlignment="1">
      <alignment/>
    </xf>
    <xf numFmtId="0" fontId="83" fillId="0" borderId="12" xfId="0" applyFont="1" applyBorder="1" applyAlignment="1">
      <alignment/>
    </xf>
    <xf numFmtId="0" fontId="83" fillId="0" borderId="13" xfId="0" applyFont="1" applyBorder="1" applyAlignment="1">
      <alignment/>
    </xf>
    <xf numFmtId="0" fontId="0" fillId="0" borderId="14" xfId="0" applyBorder="1" applyAlignment="1">
      <alignment/>
    </xf>
    <xf numFmtId="0" fontId="71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83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1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24" fillId="0" borderId="15" xfId="0" applyFont="1" applyBorder="1" applyAlignment="1">
      <alignment/>
    </xf>
    <xf numFmtId="0" fontId="84" fillId="36" borderId="16" xfId="0" applyFont="1" applyFill="1" applyBorder="1" applyAlignment="1">
      <alignment/>
    </xf>
    <xf numFmtId="0" fontId="0" fillId="0" borderId="17" xfId="0" applyBorder="1" applyAlignment="1">
      <alignment/>
    </xf>
    <xf numFmtId="0" fontId="83" fillId="0" borderId="17" xfId="0" applyFont="1" applyBorder="1" applyAlignment="1">
      <alignment/>
    </xf>
    <xf numFmtId="0" fontId="83" fillId="0" borderId="18" xfId="0" applyFont="1" applyBorder="1" applyAlignment="1">
      <alignment/>
    </xf>
    <xf numFmtId="0" fontId="27" fillId="13" borderId="19" xfId="52" applyFont="1" applyFill="1" applyBorder="1" applyAlignment="1">
      <alignment horizontal="center" vertical="center" wrapText="1"/>
      <protection/>
    </xf>
    <xf numFmtId="0" fontId="27" fillId="13" borderId="20" xfId="52" applyFont="1" applyFill="1" applyBorder="1" applyAlignment="1">
      <alignment horizontal="center" vertical="center" wrapText="1"/>
      <protection/>
    </xf>
    <xf numFmtId="0" fontId="25" fillId="13" borderId="2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22" xfId="0" applyFont="1" applyFill="1" applyBorder="1" applyAlignment="1">
      <alignment horizontal="center" wrapText="1"/>
    </xf>
    <xf numFmtId="165" fontId="25" fillId="0" borderId="23" xfId="47" applyNumberFormat="1" applyFont="1" applyFill="1" applyBorder="1" applyAlignment="1">
      <alignment horizontal="center" wrapText="1"/>
    </xf>
    <xf numFmtId="166" fontId="25" fillId="0" borderId="10" xfId="0" applyNumberFormat="1" applyFont="1" applyFill="1" applyBorder="1" applyAlignment="1">
      <alignment horizontal="center" wrapText="1"/>
    </xf>
    <xf numFmtId="165" fontId="25" fillId="0" borderId="10" xfId="0" applyNumberFormat="1" applyFont="1" applyFill="1" applyBorder="1" applyAlignment="1">
      <alignment horizontal="center" wrapText="1"/>
    </xf>
    <xf numFmtId="3" fontId="25" fillId="0" borderId="10" xfId="0" applyNumberFormat="1" applyFont="1" applyFill="1" applyBorder="1" applyAlignment="1">
      <alignment horizontal="center" wrapText="1"/>
    </xf>
    <xf numFmtId="0" fontId="28" fillId="37" borderId="24" xfId="0" applyFont="1" applyFill="1" applyBorder="1" applyAlignment="1">
      <alignment horizontal="justify"/>
    </xf>
    <xf numFmtId="0" fontId="0" fillId="0" borderId="0" xfId="0" applyAlignment="1">
      <alignment/>
    </xf>
    <xf numFmtId="0" fontId="25" fillId="35" borderId="25" xfId="0" applyFont="1" applyFill="1" applyBorder="1" applyAlignment="1">
      <alignment horizontal="center"/>
    </xf>
    <xf numFmtId="0" fontId="25" fillId="35" borderId="26" xfId="0" applyFont="1" applyFill="1" applyBorder="1" applyAlignment="1">
      <alignment horizontal="center"/>
    </xf>
    <xf numFmtId="3" fontId="25" fillId="35" borderId="26" xfId="0" applyNumberFormat="1" applyFont="1" applyFill="1" applyBorder="1" applyAlignment="1">
      <alignment horizontal="center"/>
    </xf>
    <xf numFmtId="0" fontId="25" fillId="35" borderId="18" xfId="0" applyFont="1" applyFill="1" applyBorder="1" applyAlignment="1">
      <alignment horizontal="justify" wrapText="1"/>
    </xf>
    <xf numFmtId="0" fontId="71" fillId="0" borderId="0" xfId="0" applyFont="1" applyAlignment="1">
      <alignment/>
    </xf>
    <xf numFmtId="165" fontId="67" fillId="0" borderId="0" xfId="47" applyNumberFormat="1" applyFont="1" applyAlignment="1">
      <alignment/>
    </xf>
    <xf numFmtId="0" fontId="86" fillId="0" borderId="0" xfId="0" applyFont="1" applyAlignment="1">
      <alignment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87" fillId="0" borderId="0" xfId="0" applyFont="1" applyBorder="1" applyAlignment="1">
      <alignment horizontal="left" vertical="center"/>
    </xf>
    <xf numFmtId="17" fontId="71" fillId="0" borderId="0" xfId="0" applyNumberFormat="1" applyFont="1" applyAlignment="1">
      <alignment horizontal="center"/>
    </xf>
    <xf numFmtId="0" fontId="32" fillId="13" borderId="10" xfId="0" applyFont="1" applyFill="1" applyBorder="1" applyAlignment="1">
      <alignment horizontal="center" vertical="center" wrapText="1"/>
    </xf>
    <xf numFmtId="0" fontId="88" fillId="37" borderId="10" xfId="0" applyFont="1" applyFill="1" applyBorder="1" applyAlignment="1">
      <alignment horizontal="center" vertical="center" wrapText="1"/>
    </xf>
    <xf numFmtId="4" fontId="88" fillId="37" borderId="10" xfId="0" applyNumberFormat="1" applyFont="1" applyFill="1" applyBorder="1" applyAlignment="1">
      <alignment horizontal="center" vertical="center" wrapText="1"/>
    </xf>
    <xf numFmtId="0" fontId="88" fillId="0" borderId="27" xfId="0" applyFont="1" applyBorder="1" applyAlignment="1">
      <alignment horizontal="left" vertical="center"/>
    </xf>
    <xf numFmtId="4" fontId="72" fillId="0" borderId="28" xfId="0" applyNumberFormat="1" applyFont="1" applyBorder="1" applyAlignment="1">
      <alignment horizontal="center" vertical="center" wrapText="1"/>
    </xf>
    <xf numFmtId="4" fontId="72" fillId="0" borderId="29" xfId="0" applyNumberFormat="1" applyFont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left" vertical="top" wrapText="1"/>
    </xf>
    <xf numFmtId="0" fontId="90" fillId="33" borderId="10" xfId="0" applyFont="1" applyFill="1" applyBorder="1" applyAlignment="1">
      <alignment horizontal="right" vertical="top" wrapText="1"/>
    </xf>
    <xf numFmtId="0" fontId="89" fillId="34" borderId="10" xfId="0" applyFont="1" applyFill="1" applyBorder="1" applyAlignment="1">
      <alignment horizontal="left" vertical="top" wrapText="1"/>
    </xf>
    <xf numFmtId="0" fontId="90" fillId="34" borderId="10" xfId="0" applyFont="1" applyFill="1" applyBorder="1" applyAlignment="1">
      <alignment horizontal="right" vertical="top" wrapText="1"/>
    </xf>
    <xf numFmtId="4" fontId="90" fillId="34" borderId="10" xfId="0" applyNumberFormat="1" applyFont="1" applyFill="1" applyBorder="1" applyAlignment="1">
      <alignment horizontal="right" vertical="top" wrapText="1"/>
    </xf>
    <xf numFmtId="4" fontId="90" fillId="33" borderId="10" xfId="0" applyNumberFormat="1" applyFont="1" applyFill="1" applyBorder="1" applyAlignment="1">
      <alignment horizontal="right" vertical="top" wrapText="1"/>
    </xf>
    <xf numFmtId="0" fontId="89" fillId="34" borderId="30" xfId="0" applyFont="1" applyFill="1" applyBorder="1" applyAlignment="1">
      <alignment horizontal="left" vertical="top" wrapText="1"/>
    </xf>
    <xf numFmtId="0" fontId="90" fillId="34" borderId="30" xfId="0" applyFont="1" applyFill="1" applyBorder="1" applyAlignment="1">
      <alignment horizontal="right" vertical="top" wrapText="1"/>
    </xf>
    <xf numFmtId="0" fontId="32" fillId="37" borderId="20" xfId="0" applyFont="1" applyFill="1" applyBorder="1" applyAlignment="1">
      <alignment horizontal="left" vertical="top" wrapText="1"/>
    </xf>
    <xf numFmtId="4" fontId="32" fillId="37" borderId="20" xfId="0" applyNumberFormat="1" applyFont="1" applyFill="1" applyBorder="1" applyAlignment="1">
      <alignment horizontal="right" vertical="top" wrapText="1"/>
    </xf>
    <xf numFmtId="0" fontId="32" fillId="37" borderId="20" xfId="0" applyFont="1" applyFill="1" applyBorder="1" applyAlignment="1">
      <alignment horizontal="right" vertical="top" wrapText="1"/>
    </xf>
    <xf numFmtId="0" fontId="89" fillId="33" borderId="30" xfId="0" applyFont="1" applyFill="1" applyBorder="1" applyAlignment="1">
      <alignment horizontal="left" vertical="top" wrapText="1"/>
    </xf>
    <xf numFmtId="0" fontId="90" fillId="33" borderId="30" xfId="0" applyFont="1" applyFill="1" applyBorder="1" applyAlignment="1">
      <alignment horizontal="right" vertical="top" wrapText="1"/>
    </xf>
    <xf numFmtId="0" fontId="32" fillId="35" borderId="20" xfId="0" applyFont="1" applyFill="1" applyBorder="1" applyAlignment="1">
      <alignment horizontal="left" vertical="top" wrapText="1"/>
    </xf>
    <xf numFmtId="4" fontId="32" fillId="35" borderId="20" xfId="0" applyNumberFormat="1" applyFont="1" applyFill="1" applyBorder="1" applyAlignment="1">
      <alignment horizontal="right" vertical="top" wrapText="1"/>
    </xf>
    <xf numFmtId="0" fontId="32" fillId="35" borderId="20" xfId="0" applyFont="1" applyFill="1" applyBorder="1" applyAlignment="1">
      <alignment horizontal="right" vertical="top" wrapText="1"/>
    </xf>
    <xf numFmtId="0" fontId="13" fillId="13" borderId="10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13" fillId="13" borderId="22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vertical="center"/>
    </xf>
    <xf numFmtId="4" fontId="71" fillId="0" borderId="26" xfId="0" applyNumberFormat="1" applyFont="1" applyBorder="1" applyAlignment="1">
      <alignment/>
    </xf>
    <xf numFmtId="4" fontId="71" fillId="0" borderId="31" xfId="0" applyNumberFormat="1" applyFont="1" applyBorder="1" applyAlignment="1">
      <alignment/>
    </xf>
    <xf numFmtId="0" fontId="13" fillId="13" borderId="10" xfId="52" applyFont="1" applyFill="1" applyBorder="1" applyAlignment="1">
      <alignment horizontal="center" vertical="center" wrapText="1"/>
      <protection/>
    </xf>
    <xf numFmtId="0" fontId="13" fillId="13" borderId="24" xfId="0" applyFont="1" applyFill="1" applyBorder="1" applyAlignment="1">
      <alignment horizontal="center" vertical="center" wrapText="1"/>
    </xf>
    <xf numFmtId="4" fontId="74" fillId="36" borderId="10" xfId="0" applyNumberFormat="1" applyFont="1" applyFill="1" applyBorder="1" applyAlignment="1">
      <alignment horizontal="right" vertical="top" wrapText="1"/>
    </xf>
    <xf numFmtId="0" fontId="72" fillId="0" borderId="0" xfId="52" applyFont="1" applyBorder="1" applyAlignment="1">
      <alignment horizontal="left" wrapText="1"/>
      <protection/>
    </xf>
    <xf numFmtId="0" fontId="72" fillId="0" borderId="0" xfId="52" applyFont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74" fillId="36" borderId="10" xfId="0" applyFont="1" applyFill="1" applyBorder="1" applyAlignment="1">
      <alignment horizontal="right" vertical="top" wrapText="1"/>
    </xf>
    <xf numFmtId="43" fontId="74" fillId="33" borderId="10" xfId="47" applyFont="1" applyFill="1" applyBorder="1" applyAlignment="1">
      <alignment horizontal="right" vertical="top" wrapText="1"/>
    </xf>
    <xf numFmtId="43" fontId="74" fillId="36" borderId="10" xfId="47" applyFont="1" applyFill="1" applyBorder="1" applyAlignment="1">
      <alignment horizontal="right" vertical="top" wrapText="1"/>
    </xf>
    <xf numFmtId="4" fontId="30" fillId="0" borderId="26" xfId="0" applyNumberFormat="1" applyFont="1" applyBorder="1" applyAlignment="1">
      <alignment/>
    </xf>
    <xf numFmtId="0" fontId="13" fillId="35" borderId="10" xfId="0" applyFont="1" applyFill="1" applyBorder="1" applyAlignment="1">
      <alignment horizontal="left" vertical="top" wrapText="1"/>
    </xf>
    <xf numFmtId="4" fontId="13" fillId="35" borderId="10" xfId="0" applyNumberFormat="1" applyFont="1" applyFill="1" applyBorder="1" applyAlignment="1">
      <alignment horizontal="right" vertical="top" wrapText="1"/>
    </xf>
    <xf numFmtId="0" fontId="13" fillId="35" borderId="10" xfId="0" applyFont="1" applyFill="1" applyBorder="1" applyAlignment="1">
      <alignment horizontal="right" vertical="top" wrapText="1"/>
    </xf>
    <xf numFmtId="43" fontId="13" fillId="35" borderId="10" xfId="47" applyFont="1" applyFill="1" applyBorder="1" applyAlignment="1">
      <alignment horizontal="right" vertical="top" wrapText="1"/>
    </xf>
    <xf numFmtId="0" fontId="91" fillId="33" borderId="10" xfId="0" applyFont="1" applyFill="1" applyBorder="1" applyAlignment="1">
      <alignment horizontal="left" vertical="top" wrapText="1"/>
    </xf>
    <xf numFmtId="0" fontId="91" fillId="34" borderId="10" xfId="0" applyFont="1" applyFill="1" applyBorder="1" applyAlignment="1">
      <alignment horizontal="left" vertical="top" wrapText="1"/>
    </xf>
    <xf numFmtId="0" fontId="72" fillId="0" borderId="32" xfId="52" applyFont="1" applyBorder="1" applyAlignment="1">
      <alignment wrapText="1"/>
      <protection/>
    </xf>
    <xf numFmtId="4" fontId="0" fillId="0" borderId="0" xfId="0" applyNumberFormat="1" applyBorder="1" applyAlignment="1">
      <alignment/>
    </xf>
    <xf numFmtId="17" fontId="72" fillId="0" borderId="33" xfId="52" applyNumberFormat="1" applyFont="1" applyBorder="1" applyAlignment="1">
      <alignment horizontal="left" wrapText="1"/>
      <protection/>
    </xf>
    <xf numFmtId="0" fontId="13" fillId="36" borderId="28" xfId="0" applyFont="1" applyFill="1" applyBorder="1" applyAlignment="1">
      <alignment horizontal="left" vertical="top" wrapText="1"/>
    </xf>
    <xf numFmtId="4" fontId="13" fillId="36" borderId="28" xfId="0" applyNumberFormat="1" applyFont="1" applyFill="1" applyBorder="1" applyAlignment="1">
      <alignment horizontal="right" vertical="top" wrapText="1"/>
    </xf>
    <xf numFmtId="4" fontId="13" fillId="36" borderId="0" xfId="0" applyNumberFormat="1" applyFont="1" applyFill="1" applyBorder="1" applyAlignment="1">
      <alignment horizontal="right" vertical="top" wrapText="1"/>
    </xf>
    <xf numFmtId="0" fontId="0" fillId="0" borderId="29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34" xfId="0" applyBorder="1" applyAlignment="1">
      <alignment/>
    </xf>
    <xf numFmtId="0" fontId="88" fillId="36" borderId="0" xfId="0" applyFont="1" applyFill="1" applyBorder="1" applyAlignment="1">
      <alignment horizontal="center" vertical="center" wrapText="1"/>
    </xf>
    <xf numFmtId="4" fontId="88" fillId="36" borderId="0" xfId="0" applyNumberFormat="1" applyFont="1" applyFill="1" applyBorder="1" applyAlignment="1">
      <alignment horizontal="center" vertical="center" wrapText="1"/>
    </xf>
    <xf numFmtId="3" fontId="25" fillId="0" borderId="23" xfId="0" applyNumberFormat="1" applyFont="1" applyFill="1" applyBorder="1" applyAlignment="1">
      <alignment horizontal="center" wrapText="1"/>
    </xf>
    <xf numFmtId="165" fontId="25" fillId="0" borderId="10" xfId="47" applyNumberFormat="1" applyFont="1" applyFill="1" applyBorder="1" applyAlignment="1">
      <alignment horizontal="right" wrapText="1"/>
    </xf>
    <xf numFmtId="167" fontId="25" fillId="0" borderId="10" xfId="0" applyNumberFormat="1" applyFont="1" applyFill="1" applyBorder="1" applyAlignment="1">
      <alignment horizontal="center" wrapText="1"/>
    </xf>
    <xf numFmtId="165" fontId="25" fillId="0" borderId="10" xfId="0" applyNumberFormat="1" applyFont="1" applyFill="1" applyBorder="1" applyAlignment="1">
      <alignment horizontal="center"/>
    </xf>
    <xf numFmtId="165" fontId="25" fillId="0" borderId="10" xfId="47" applyNumberFormat="1" applyFont="1" applyFill="1" applyBorder="1" applyAlignment="1">
      <alignment wrapText="1"/>
    </xf>
    <xf numFmtId="3" fontId="25" fillId="0" borderId="10" xfId="0" applyNumberFormat="1" applyFont="1" applyFill="1" applyBorder="1" applyAlignment="1">
      <alignment wrapText="1"/>
    </xf>
    <xf numFmtId="0" fontId="14" fillId="0" borderId="0" xfId="0" applyFont="1" applyAlignment="1">
      <alignment wrapText="1"/>
    </xf>
    <xf numFmtId="0" fontId="28" fillId="37" borderId="24" xfId="0" applyFont="1" applyFill="1" applyBorder="1" applyAlignment="1">
      <alignment horizontal="justify" wrapText="1"/>
    </xf>
    <xf numFmtId="43" fontId="74" fillId="35" borderId="10" xfId="47" applyFont="1" applyFill="1" applyBorder="1" applyAlignment="1">
      <alignment horizontal="right" vertical="top" wrapText="1"/>
    </xf>
    <xf numFmtId="0" fontId="72" fillId="0" borderId="14" xfId="52" applyFont="1" applyBorder="1" applyAlignment="1">
      <alignment horizontal="center" vertical="top" wrapText="1"/>
      <protection/>
    </xf>
    <xf numFmtId="17" fontId="72" fillId="0" borderId="15" xfId="52" applyNumberFormat="1" applyFont="1" applyBorder="1" applyAlignment="1">
      <alignment horizontal="left" wrapText="1"/>
      <protection/>
    </xf>
    <xf numFmtId="0" fontId="13" fillId="13" borderId="24" xfId="52" applyFont="1" applyFill="1" applyBorder="1" applyAlignment="1">
      <alignment horizontal="center" vertical="center" wrapText="1"/>
      <protection/>
    </xf>
    <xf numFmtId="3" fontId="72" fillId="0" borderId="26" xfId="0" applyNumberFormat="1" applyFont="1" applyBorder="1" applyAlignment="1">
      <alignment horizontal="center" vertical="center" wrapText="1"/>
    </xf>
    <xf numFmtId="3" fontId="72" fillId="0" borderId="31" xfId="0" applyNumberFormat="1" applyFont="1" applyBorder="1" applyAlignment="1">
      <alignment horizontal="center" vertical="center" wrapText="1"/>
    </xf>
    <xf numFmtId="0" fontId="92" fillId="0" borderId="15" xfId="0" applyFont="1" applyBorder="1" applyAlignment="1">
      <alignment/>
    </xf>
    <xf numFmtId="0" fontId="92" fillId="0" borderId="0" xfId="0" applyFont="1" applyBorder="1" applyAlignment="1">
      <alignment/>
    </xf>
    <xf numFmtId="0" fontId="92" fillId="0" borderId="0" xfId="0" applyFont="1" applyAlignment="1">
      <alignment/>
    </xf>
    <xf numFmtId="0" fontId="0" fillId="0" borderId="32" xfId="0" applyBorder="1" applyAlignment="1">
      <alignment/>
    </xf>
    <xf numFmtId="0" fontId="91" fillId="35" borderId="10" xfId="0" applyFont="1" applyFill="1" applyBorder="1" applyAlignment="1">
      <alignment horizontal="left" vertical="top" wrapText="1"/>
    </xf>
    <xf numFmtId="0" fontId="91" fillId="0" borderId="10" xfId="0" applyFont="1" applyFill="1" applyBorder="1" applyAlignment="1">
      <alignment horizontal="left" vertical="top" wrapText="1"/>
    </xf>
    <xf numFmtId="0" fontId="13" fillId="37" borderId="10" xfId="0" applyFont="1" applyFill="1" applyBorder="1" applyAlignment="1">
      <alignment horizontal="left" vertical="top" wrapText="1"/>
    </xf>
    <xf numFmtId="4" fontId="13" fillId="37" borderId="10" xfId="0" applyNumberFormat="1" applyFont="1" applyFill="1" applyBorder="1" applyAlignment="1">
      <alignment horizontal="right" vertical="top" wrapText="1"/>
    </xf>
    <xf numFmtId="0" fontId="13" fillId="37" borderId="10" xfId="0" applyFont="1" applyFill="1" applyBorder="1" applyAlignment="1">
      <alignment horizontal="right" vertical="top" wrapText="1"/>
    </xf>
    <xf numFmtId="43" fontId="13" fillId="37" borderId="10" xfId="47" applyFont="1" applyFill="1" applyBorder="1" applyAlignment="1">
      <alignment horizontal="right" vertical="top" wrapText="1"/>
    </xf>
    <xf numFmtId="3" fontId="25" fillId="0" borderId="23" xfId="0" applyNumberFormat="1" applyFont="1" applyFill="1" applyBorder="1" applyAlignment="1">
      <alignment horizontal="center"/>
    </xf>
    <xf numFmtId="166" fontId="25" fillId="0" borderId="10" xfId="0" applyNumberFormat="1" applyFont="1" applyFill="1" applyBorder="1" applyAlignment="1">
      <alignment horizontal="center"/>
    </xf>
    <xf numFmtId="166" fontId="25" fillId="36" borderId="10" xfId="0" applyNumberFormat="1" applyFont="1" applyFill="1" applyBorder="1" applyAlignment="1">
      <alignment horizontal="center"/>
    </xf>
    <xf numFmtId="165" fontId="25" fillId="0" borderId="10" xfId="47" applyNumberFormat="1" applyFont="1" applyFill="1" applyBorder="1" applyAlignment="1">
      <alignment horizontal="center"/>
    </xf>
    <xf numFmtId="17" fontId="25" fillId="0" borderId="0" xfId="0" applyNumberFormat="1" applyFont="1" applyFill="1" applyBorder="1" applyAlignment="1">
      <alignment horizontal="center" vertical="center"/>
    </xf>
    <xf numFmtId="0" fontId="71" fillId="0" borderId="0" xfId="0" applyFont="1" applyBorder="1" applyAlignment="1">
      <alignment/>
    </xf>
    <xf numFmtId="17" fontId="71" fillId="0" borderId="15" xfId="0" applyNumberFormat="1" applyFont="1" applyBorder="1" applyAlignment="1">
      <alignment/>
    </xf>
    <xf numFmtId="0" fontId="75" fillId="9" borderId="10" xfId="0" applyFont="1" applyFill="1" applyBorder="1" applyAlignment="1">
      <alignment vertical="top" wrapText="1"/>
    </xf>
    <xf numFmtId="0" fontId="13" fillId="9" borderId="10" xfId="0" applyFont="1" applyFill="1" applyBorder="1" applyAlignment="1">
      <alignment horizontal="center" vertical="center" wrapText="1"/>
    </xf>
    <xf numFmtId="0" fontId="40" fillId="9" borderId="10" xfId="0" applyFont="1" applyFill="1" applyBorder="1" applyAlignment="1">
      <alignment vertical="top" wrapText="1"/>
    </xf>
    <xf numFmtId="4" fontId="72" fillId="37" borderId="10" xfId="0" applyNumberFormat="1" applyFont="1" applyFill="1" applyBorder="1" applyAlignment="1">
      <alignment horizontal="right" vertical="top" wrapText="1"/>
    </xf>
    <xf numFmtId="0" fontId="72" fillId="37" borderId="10" xfId="0" applyFont="1" applyFill="1" applyBorder="1" applyAlignment="1">
      <alignment horizontal="right" vertical="top" wrapText="1"/>
    </xf>
    <xf numFmtId="0" fontId="32" fillId="9" borderId="10" xfId="0" applyFont="1" applyFill="1" applyBorder="1" applyAlignment="1">
      <alignment vertical="top" wrapText="1"/>
    </xf>
    <xf numFmtId="4" fontId="88" fillId="37" borderId="10" xfId="0" applyNumberFormat="1" applyFont="1" applyFill="1" applyBorder="1" applyAlignment="1">
      <alignment horizontal="right" vertical="top" wrapText="1"/>
    </xf>
    <xf numFmtId="0" fontId="13" fillId="9" borderId="22" xfId="0" applyFont="1" applyFill="1" applyBorder="1" applyAlignment="1">
      <alignment horizontal="center" vertical="center" wrapText="1"/>
    </xf>
    <xf numFmtId="0" fontId="13" fillId="9" borderId="24" xfId="0" applyFont="1" applyFill="1" applyBorder="1" applyAlignment="1">
      <alignment horizontal="center" vertical="center" wrapText="1"/>
    </xf>
    <xf numFmtId="0" fontId="40" fillId="9" borderId="24" xfId="0" applyFont="1" applyFill="1" applyBorder="1" applyAlignment="1">
      <alignment vertical="top" wrapText="1"/>
    </xf>
    <xf numFmtId="0" fontId="74" fillId="36" borderId="22" xfId="0" applyFont="1" applyFill="1" applyBorder="1" applyAlignment="1">
      <alignment horizontal="left" vertical="top" wrapText="1"/>
    </xf>
    <xf numFmtId="4" fontId="74" fillId="36" borderId="24" xfId="0" applyNumberFormat="1" applyFont="1" applyFill="1" applyBorder="1" applyAlignment="1">
      <alignment horizontal="right" vertical="top" wrapText="1"/>
    </xf>
    <xf numFmtId="0" fontId="72" fillId="37" borderId="22" xfId="0" applyFont="1" applyFill="1" applyBorder="1" applyAlignment="1">
      <alignment horizontal="left" vertical="top" wrapText="1"/>
    </xf>
    <xf numFmtId="4" fontId="88" fillId="37" borderId="24" xfId="0" applyNumberFormat="1" applyFont="1" applyFill="1" applyBorder="1" applyAlignment="1">
      <alignment horizontal="right" vertical="top" wrapText="1"/>
    </xf>
    <xf numFmtId="0" fontId="32" fillId="9" borderId="24" xfId="0" applyFont="1" applyFill="1" applyBorder="1" applyAlignment="1">
      <alignment vertical="top" wrapText="1"/>
    </xf>
    <xf numFmtId="0" fontId="91" fillId="36" borderId="22" xfId="0" applyFont="1" applyFill="1" applyBorder="1" applyAlignment="1">
      <alignment horizontal="left" vertical="top" wrapText="1"/>
    </xf>
    <xf numFmtId="0" fontId="74" fillId="36" borderId="24" xfId="0" applyFont="1" applyFill="1" applyBorder="1" applyAlignment="1">
      <alignment horizontal="right" vertical="top" wrapText="1"/>
    </xf>
    <xf numFmtId="0" fontId="72" fillId="37" borderId="24" xfId="0" applyFont="1" applyFill="1" applyBorder="1" applyAlignment="1">
      <alignment horizontal="right" vertical="top" wrapText="1"/>
    </xf>
    <xf numFmtId="0" fontId="75" fillId="9" borderId="24" xfId="0" applyFont="1" applyFill="1" applyBorder="1" applyAlignment="1">
      <alignment vertical="top" wrapText="1"/>
    </xf>
    <xf numFmtId="0" fontId="0" fillId="0" borderId="16" xfId="0" applyBorder="1" applyAlignment="1">
      <alignment/>
    </xf>
    <xf numFmtId="0" fontId="38" fillId="37" borderId="35" xfId="0" applyFont="1" applyFill="1" applyBorder="1" applyAlignment="1">
      <alignment vertical="center" wrapText="1"/>
    </xf>
    <xf numFmtId="4" fontId="38" fillId="37" borderId="36" xfId="0" applyNumberFormat="1" applyFont="1" applyFill="1" applyBorder="1" applyAlignment="1">
      <alignment vertical="center" wrapText="1"/>
    </xf>
    <xf numFmtId="0" fontId="7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93" fillId="0" borderId="0" xfId="0" applyFont="1" applyAlignment="1">
      <alignment horizontal="center" vertical="center" wrapText="1"/>
    </xf>
    <xf numFmtId="0" fontId="71" fillId="0" borderId="32" xfId="0" applyFont="1" applyBorder="1" applyAlignment="1">
      <alignment vertical="center" wrapText="1"/>
    </xf>
    <xf numFmtId="0" fontId="71" fillId="0" borderId="0" xfId="0" applyFont="1" applyBorder="1" applyAlignment="1">
      <alignment vertical="center" wrapText="1"/>
    </xf>
    <xf numFmtId="0" fontId="71" fillId="0" borderId="34" xfId="0" applyFont="1" applyBorder="1" applyAlignment="1">
      <alignment vertical="center" wrapText="1"/>
    </xf>
    <xf numFmtId="0" fontId="94" fillId="0" borderId="0" xfId="0" applyFont="1" applyAlignment="1">
      <alignment vertical="center" wrapText="1"/>
    </xf>
    <xf numFmtId="0" fontId="95" fillId="0" borderId="11" xfId="0" applyFont="1" applyBorder="1" applyAlignment="1">
      <alignment horizontal="center"/>
    </xf>
    <xf numFmtId="0" fontId="95" fillId="0" borderId="12" xfId="0" applyFont="1" applyBorder="1" applyAlignment="1">
      <alignment horizontal="center"/>
    </xf>
    <xf numFmtId="0" fontId="95" fillId="0" borderId="13" xfId="0" applyFont="1" applyBorder="1" applyAlignment="1">
      <alignment horizontal="center"/>
    </xf>
    <xf numFmtId="0" fontId="95" fillId="0" borderId="14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95" fillId="0" borderId="15" xfId="0" applyFont="1" applyBorder="1" applyAlignment="1">
      <alignment horizontal="center"/>
    </xf>
    <xf numFmtId="0" fontId="95" fillId="0" borderId="16" xfId="0" applyFont="1" applyBorder="1" applyAlignment="1">
      <alignment horizontal="center"/>
    </xf>
    <xf numFmtId="0" fontId="95" fillId="0" borderId="17" xfId="0" applyFont="1" applyBorder="1" applyAlignment="1">
      <alignment horizontal="center"/>
    </xf>
    <xf numFmtId="0" fontId="95" fillId="0" borderId="18" xfId="0" applyFont="1" applyBorder="1" applyAlignment="1">
      <alignment horizontal="center"/>
    </xf>
    <xf numFmtId="0" fontId="72" fillId="0" borderId="12" xfId="0" applyFont="1" applyBorder="1" applyAlignment="1">
      <alignment horizontal="left" vertical="center" wrapText="1"/>
    </xf>
    <xf numFmtId="0" fontId="76" fillId="0" borderId="0" xfId="0" applyFont="1" applyAlignment="1">
      <alignment horizontal="center" vertical="center" wrapText="1"/>
    </xf>
    <xf numFmtId="0" fontId="87" fillId="0" borderId="37" xfId="52" applyFont="1" applyBorder="1" applyAlignment="1">
      <alignment horizontal="center" wrapText="1"/>
      <protection/>
    </xf>
    <xf numFmtId="0" fontId="87" fillId="0" borderId="38" xfId="52" applyFont="1" applyBorder="1" applyAlignment="1">
      <alignment horizontal="center" wrapText="1"/>
      <protection/>
    </xf>
    <xf numFmtId="0" fontId="87" fillId="0" borderId="23" xfId="52" applyFont="1" applyBorder="1" applyAlignment="1">
      <alignment horizontal="center" wrapText="1"/>
      <protection/>
    </xf>
    <xf numFmtId="0" fontId="13" fillId="0" borderId="28" xfId="0" applyNumberFormat="1" applyFont="1" applyFill="1" applyBorder="1" applyAlignment="1" applyProtection="1">
      <alignment horizontal="left" vertical="center" wrapText="1"/>
      <protection/>
    </xf>
    <xf numFmtId="0" fontId="87" fillId="0" borderId="27" xfId="52" applyFont="1" applyBorder="1" applyAlignment="1">
      <alignment horizontal="center" wrapText="1"/>
      <protection/>
    </xf>
    <xf numFmtId="0" fontId="87" fillId="0" borderId="28" xfId="52" applyFont="1" applyBorder="1" applyAlignment="1">
      <alignment horizontal="center" wrapText="1"/>
      <protection/>
    </xf>
    <xf numFmtId="0" fontId="87" fillId="0" borderId="29" xfId="52" applyFont="1" applyBorder="1" applyAlignment="1">
      <alignment horizontal="center" wrapText="1"/>
      <protection/>
    </xf>
    <xf numFmtId="0" fontId="81" fillId="0" borderId="11" xfId="0" applyFont="1" applyBorder="1" applyAlignment="1">
      <alignment horizontal="center"/>
    </xf>
    <xf numFmtId="0" fontId="81" fillId="0" borderId="12" xfId="0" applyFont="1" applyBorder="1" applyAlignment="1">
      <alignment horizontal="center"/>
    </xf>
    <xf numFmtId="0" fontId="81" fillId="0" borderId="13" xfId="0" applyFont="1" applyBorder="1" applyAlignment="1">
      <alignment horizontal="center"/>
    </xf>
    <xf numFmtId="0" fontId="71" fillId="0" borderId="14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87" fillId="0" borderId="14" xfId="52" applyFont="1" applyBorder="1" applyAlignment="1">
      <alignment horizontal="center" vertical="top" wrapText="1"/>
      <protection/>
    </xf>
    <xf numFmtId="0" fontId="87" fillId="0" borderId="0" xfId="52" applyFont="1" applyBorder="1" applyAlignment="1">
      <alignment horizontal="center" vertical="top" wrapText="1"/>
      <protection/>
    </xf>
    <xf numFmtId="0" fontId="87" fillId="0" borderId="15" xfId="52" applyFont="1" applyBorder="1" applyAlignment="1">
      <alignment horizontal="center" vertical="top" wrapText="1"/>
      <protection/>
    </xf>
    <xf numFmtId="0" fontId="72" fillId="0" borderId="14" xfId="52" applyFont="1" applyBorder="1" applyAlignment="1">
      <alignment horizontal="left" wrapText="1"/>
      <protection/>
    </xf>
    <xf numFmtId="0" fontId="72" fillId="0" borderId="0" xfId="52" applyFont="1" applyBorder="1" applyAlignment="1">
      <alignment horizontal="left" wrapText="1"/>
      <protection/>
    </xf>
    <xf numFmtId="17" fontId="72" fillId="0" borderId="39" xfId="52" applyNumberFormat="1" applyFont="1" applyBorder="1" applyAlignment="1">
      <alignment horizontal="right" wrapText="1"/>
      <protection/>
    </xf>
    <xf numFmtId="0" fontId="72" fillId="0" borderId="40" xfId="52" applyFont="1" applyBorder="1" applyAlignment="1">
      <alignment horizontal="right" wrapText="1"/>
      <protection/>
    </xf>
    <xf numFmtId="0" fontId="87" fillId="0" borderId="27" xfId="52" applyFont="1" applyBorder="1" applyAlignment="1">
      <alignment horizontal="center" vertical="top" wrapText="1"/>
      <protection/>
    </xf>
    <xf numFmtId="0" fontId="87" fillId="0" borderId="28" xfId="52" applyFont="1" applyBorder="1" applyAlignment="1">
      <alignment horizontal="center" vertical="top" wrapText="1"/>
      <protection/>
    </xf>
    <xf numFmtId="0" fontId="87" fillId="0" borderId="29" xfId="52" applyFont="1" applyBorder="1" applyAlignment="1">
      <alignment horizontal="center" vertical="top" wrapText="1"/>
      <protection/>
    </xf>
    <xf numFmtId="0" fontId="88" fillId="0" borderId="11" xfId="0" applyFont="1" applyBorder="1" applyAlignment="1">
      <alignment horizontal="center"/>
    </xf>
    <xf numFmtId="0" fontId="88" fillId="0" borderId="12" xfId="0" applyFont="1" applyBorder="1" applyAlignment="1">
      <alignment horizontal="center"/>
    </xf>
    <xf numFmtId="0" fontId="88" fillId="0" borderId="13" xfId="0" applyFont="1" applyBorder="1" applyAlignment="1">
      <alignment horizontal="center"/>
    </xf>
    <xf numFmtId="0" fontId="88" fillId="0" borderId="14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88" fillId="0" borderId="15" xfId="0" applyFont="1" applyBorder="1" applyAlignment="1">
      <alignment horizontal="center"/>
    </xf>
    <xf numFmtId="0" fontId="88" fillId="0" borderId="14" xfId="52" applyFont="1" applyBorder="1" applyAlignment="1">
      <alignment horizontal="center" vertical="top" wrapText="1"/>
      <protection/>
    </xf>
    <xf numFmtId="0" fontId="88" fillId="0" borderId="0" xfId="52" applyFont="1" applyBorder="1" applyAlignment="1">
      <alignment horizontal="center" vertical="top" wrapText="1"/>
      <protection/>
    </xf>
    <xf numFmtId="0" fontId="88" fillId="0" borderId="15" xfId="52" applyFont="1" applyBorder="1" applyAlignment="1">
      <alignment horizontal="center" vertical="top" wrapText="1"/>
      <protection/>
    </xf>
    <xf numFmtId="0" fontId="88" fillId="0" borderId="27" xfId="52" applyFont="1" applyBorder="1" applyAlignment="1">
      <alignment horizontal="center" vertical="top" wrapText="1"/>
      <protection/>
    </xf>
    <xf numFmtId="0" fontId="88" fillId="0" borderId="28" xfId="52" applyFont="1" applyBorder="1" applyAlignment="1">
      <alignment horizontal="center" vertical="top" wrapText="1"/>
      <protection/>
    </xf>
    <xf numFmtId="0" fontId="88" fillId="0" borderId="29" xfId="52" applyFont="1" applyBorder="1" applyAlignment="1">
      <alignment horizontal="center" vertical="top" wrapText="1"/>
      <protection/>
    </xf>
    <xf numFmtId="0" fontId="32" fillId="9" borderId="22" xfId="0" applyFont="1" applyFill="1" applyBorder="1" applyAlignment="1">
      <alignment vertical="top" wrapText="1"/>
    </xf>
    <xf numFmtId="0" fontId="32" fillId="9" borderId="10" xfId="0" applyFont="1" applyFill="1" applyBorder="1" applyAlignment="1">
      <alignment vertical="top" wrapText="1"/>
    </xf>
    <xf numFmtId="0" fontId="72" fillId="0" borderId="13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8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76200</xdr:rowOff>
    </xdr:from>
    <xdr:to>
      <xdr:col>4</xdr:col>
      <xdr:colOff>76200</xdr:colOff>
      <xdr:row>4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76225"/>
          <a:ext cx="3076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L14"/>
  <sheetViews>
    <sheetView tabSelected="1" zoomScalePageLayoutView="0" workbookViewId="0" topLeftCell="A1">
      <selection activeCell="I7" sqref="I7"/>
    </sheetView>
  </sheetViews>
  <sheetFormatPr defaultColWidth="11.421875" defaultRowHeight="15"/>
  <cols>
    <col min="1" max="1" width="3.8515625" style="4" customWidth="1"/>
    <col min="2" max="2" width="20.57421875" style="4" customWidth="1"/>
    <col min="3" max="3" width="14.28125" style="4" customWidth="1"/>
    <col min="4" max="4" width="10.8515625" style="4" customWidth="1"/>
    <col min="5" max="5" width="12.28125" style="4" customWidth="1"/>
    <col min="6" max="6" width="11.421875" style="4" customWidth="1"/>
    <col min="7" max="7" width="12.421875" style="4" customWidth="1"/>
    <col min="8" max="8" width="13.00390625" style="4" customWidth="1"/>
    <col min="9" max="9" width="13.8515625" style="4" customWidth="1"/>
    <col min="10" max="10" width="14.421875" style="4" customWidth="1"/>
    <col min="11" max="11" width="71.8515625" style="4" customWidth="1"/>
    <col min="12" max="16384" width="11.421875" style="4" customWidth="1"/>
  </cols>
  <sheetData>
    <row r="1" ht="15.75" thickBot="1"/>
    <row r="2" spans="2:11" ht="18">
      <c r="B2" s="47"/>
      <c r="C2" s="48"/>
      <c r="D2" s="49"/>
      <c r="E2" s="49" t="s">
        <v>151</v>
      </c>
      <c r="F2" s="50"/>
      <c r="G2" s="50"/>
      <c r="H2" s="50"/>
      <c r="I2" s="50"/>
      <c r="J2" s="51"/>
      <c r="K2" s="52"/>
    </row>
    <row r="3" spans="2:11" ht="16.5">
      <c r="B3" s="53"/>
      <c r="C3" s="11"/>
      <c r="D3" s="54"/>
      <c r="E3" s="54" t="s">
        <v>150</v>
      </c>
      <c r="F3" s="55"/>
      <c r="G3" s="55"/>
      <c r="H3" s="56"/>
      <c r="I3" s="55"/>
      <c r="J3" s="56"/>
      <c r="K3" s="57"/>
    </row>
    <row r="4" spans="2:11" ht="18">
      <c r="B4" s="53"/>
      <c r="C4" s="11"/>
      <c r="D4" s="11"/>
      <c r="E4" s="11"/>
      <c r="F4" s="58" t="s">
        <v>112</v>
      </c>
      <c r="G4" s="56"/>
      <c r="H4" s="55"/>
      <c r="I4" s="56"/>
      <c r="J4" s="56"/>
      <c r="K4" s="57"/>
    </row>
    <row r="5" spans="2:11" ht="16.5">
      <c r="B5" s="59"/>
      <c r="C5" s="60"/>
      <c r="D5" s="45"/>
      <c r="E5" s="45"/>
      <c r="F5" s="61"/>
      <c r="G5" s="61"/>
      <c r="H5" s="62"/>
      <c r="I5" s="175" t="s">
        <v>152</v>
      </c>
      <c r="J5" s="63"/>
      <c r="K5" s="64"/>
    </row>
    <row r="6" spans="2:11" ht="17.25" thickBot="1">
      <c r="B6" s="65" t="s">
        <v>113</v>
      </c>
      <c r="C6" s="66"/>
      <c r="D6" s="66"/>
      <c r="E6" s="66"/>
      <c r="F6" s="67"/>
      <c r="G6" s="67"/>
      <c r="H6" s="67"/>
      <c r="I6" s="67"/>
      <c r="J6" s="67"/>
      <c r="K6" s="68"/>
    </row>
    <row r="7" spans="2:11" s="72" customFormat="1" ht="63.75" customHeight="1">
      <c r="B7" s="69" t="s">
        <v>114</v>
      </c>
      <c r="C7" s="70" t="s">
        <v>115</v>
      </c>
      <c r="D7" s="70" t="s">
        <v>116</v>
      </c>
      <c r="E7" s="70" t="s">
        <v>117</v>
      </c>
      <c r="F7" s="70" t="s">
        <v>118</v>
      </c>
      <c r="G7" s="70" t="s">
        <v>119</v>
      </c>
      <c r="H7" s="70" t="s">
        <v>120</v>
      </c>
      <c r="I7" s="70" t="s">
        <v>121</v>
      </c>
      <c r="J7" s="70" t="s">
        <v>122</v>
      </c>
      <c r="K7" s="71" t="s">
        <v>123</v>
      </c>
    </row>
    <row r="8" spans="2:11" s="72" customFormat="1" ht="33.75" customHeight="1">
      <c r="B8" s="73" t="s">
        <v>124</v>
      </c>
      <c r="C8" s="74">
        <v>464273</v>
      </c>
      <c r="D8" s="75"/>
      <c r="E8" s="75"/>
      <c r="F8" s="75"/>
      <c r="G8" s="76">
        <f>D8-E8-F8</f>
        <v>0</v>
      </c>
      <c r="H8" s="75">
        <v>1392533</v>
      </c>
      <c r="I8" s="77"/>
      <c r="J8" s="77"/>
      <c r="K8" s="78" t="s">
        <v>125</v>
      </c>
    </row>
    <row r="9" spans="2:12" s="72" customFormat="1" ht="50.25" customHeight="1">
      <c r="B9" s="73" t="s">
        <v>126</v>
      </c>
      <c r="C9" s="147">
        <v>322908</v>
      </c>
      <c r="D9" s="77">
        <v>292426</v>
      </c>
      <c r="E9" s="148">
        <v>92455</v>
      </c>
      <c r="F9" s="149">
        <v>738</v>
      </c>
      <c r="G9" s="150">
        <f>D9-E9-F9</f>
        <v>199233</v>
      </c>
      <c r="H9" s="77">
        <v>10004709</v>
      </c>
      <c r="I9" s="151">
        <v>3502192</v>
      </c>
      <c r="J9" s="152">
        <v>3205131</v>
      </c>
      <c r="K9" s="154" t="s">
        <v>127</v>
      </c>
      <c r="L9" s="153"/>
    </row>
    <row r="10" spans="2:11" s="79" customFormat="1" ht="36" customHeight="1">
      <c r="B10" s="73" t="s">
        <v>128</v>
      </c>
      <c r="C10" s="171">
        <v>67201</v>
      </c>
      <c r="D10" s="172">
        <v>53899</v>
      </c>
      <c r="E10" s="173">
        <v>3924</v>
      </c>
      <c r="F10" s="173">
        <v>4016</v>
      </c>
      <c r="G10" s="150">
        <f>D10-E10-F10</f>
        <v>45959</v>
      </c>
      <c r="H10" s="172">
        <v>411158</v>
      </c>
      <c r="I10" s="174">
        <v>17948</v>
      </c>
      <c r="J10" s="174">
        <v>58769</v>
      </c>
      <c r="K10" s="78" t="s">
        <v>175</v>
      </c>
    </row>
    <row r="11" spans="2:11" ht="17.25" thickBot="1">
      <c r="B11" s="80" t="s">
        <v>39</v>
      </c>
      <c r="C11" s="81"/>
      <c r="D11" s="82">
        <f aca="true" t="shared" si="0" ref="D11:J11">SUM(D8:D10)</f>
        <v>346325</v>
      </c>
      <c r="E11" s="82">
        <f t="shared" si="0"/>
        <v>96379</v>
      </c>
      <c r="F11" s="82">
        <f t="shared" si="0"/>
        <v>4754</v>
      </c>
      <c r="G11" s="82">
        <f t="shared" si="0"/>
        <v>245192</v>
      </c>
      <c r="H11" s="82">
        <f t="shared" si="0"/>
        <v>11808400</v>
      </c>
      <c r="I11" s="82">
        <f t="shared" si="0"/>
        <v>3520140</v>
      </c>
      <c r="J11" s="82">
        <f t="shared" si="0"/>
        <v>3263900</v>
      </c>
      <c r="K11" s="83"/>
    </row>
    <row r="12" spans="2:10" ht="15">
      <c r="B12" s="84" t="s">
        <v>129</v>
      </c>
      <c r="D12" s="85"/>
      <c r="E12" s="85"/>
      <c r="F12" s="85"/>
      <c r="G12" s="85"/>
      <c r="H12" s="85"/>
      <c r="I12" s="85"/>
      <c r="J12" s="85"/>
    </row>
    <row r="13" spans="2:11" ht="15">
      <c r="B13" s="86" t="s">
        <v>130</v>
      </c>
      <c r="K13" s="4" t="s">
        <v>131</v>
      </c>
    </row>
    <row r="14" spans="2:11" ht="15">
      <c r="B14" s="87" t="s">
        <v>132</v>
      </c>
      <c r="K14" s="8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2:L87"/>
  <sheetViews>
    <sheetView zoomScalePageLayoutView="0" workbookViewId="0" topLeftCell="A31">
      <selection activeCell="J11" sqref="J11"/>
    </sheetView>
  </sheetViews>
  <sheetFormatPr defaultColWidth="11.421875" defaultRowHeight="15"/>
  <cols>
    <col min="1" max="1" width="11.421875" style="4" customWidth="1"/>
    <col min="2" max="2" width="22.28125" style="4" customWidth="1"/>
    <col min="3" max="3" width="13.7109375" style="4" customWidth="1"/>
    <col min="4" max="4" width="16.28125" style="4" customWidth="1"/>
    <col min="5" max="5" width="18.57421875" style="4" customWidth="1"/>
    <col min="6" max="16384" width="11.421875" style="4" customWidth="1"/>
  </cols>
  <sheetData>
    <row r="1" ht="15.75" thickBot="1"/>
    <row r="2" spans="2:12" ht="17.25">
      <c r="B2" s="207" t="s">
        <v>133</v>
      </c>
      <c r="C2" s="208"/>
      <c r="D2" s="208"/>
      <c r="E2" s="208"/>
      <c r="F2" s="208"/>
      <c r="G2" s="208"/>
      <c r="H2" s="208"/>
      <c r="I2" s="208"/>
      <c r="J2" s="208"/>
      <c r="K2" s="208"/>
      <c r="L2" s="209"/>
    </row>
    <row r="3" spans="2:12" ht="17.25">
      <c r="B3" s="210" t="s">
        <v>134</v>
      </c>
      <c r="C3" s="211"/>
      <c r="D3" s="211"/>
      <c r="E3" s="211"/>
      <c r="F3" s="211"/>
      <c r="G3" s="211"/>
      <c r="H3" s="211"/>
      <c r="I3" s="211"/>
      <c r="J3" s="211"/>
      <c r="K3" s="211"/>
      <c r="L3" s="212"/>
    </row>
    <row r="4" spans="2:12" ht="18" thickBot="1">
      <c r="B4" s="213" t="s">
        <v>135</v>
      </c>
      <c r="C4" s="214"/>
      <c r="D4" s="214"/>
      <c r="E4" s="214"/>
      <c r="F4" s="214"/>
      <c r="G4" s="214"/>
      <c r="H4" s="214"/>
      <c r="I4" s="214"/>
      <c r="J4" s="214"/>
      <c r="K4" s="214"/>
      <c r="L4" s="215"/>
    </row>
    <row r="5" spans="2:5" ht="15">
      <c r="B5" s="216" t="s">
        <v>113</v>
      </c>
      <c r="C5" s="216"/>
      <c r="D5" s="216"/>
      <c r="E5" s="216"/>
    </row>
    <row r="6" spans="2:5" ht="15">
      <c r="B6" s="21"/>
      <c r="C6" s="22"/>
      <c r="D6" s="3"/>
      <c r="E6" s="3"/>
    </row>
    <row r="7" spans="2:5" ht="15">
      <c r="B7" s="89" t="s">
        <v>136</v>
      </c>
      <c r="C7" s="89"/>
      <c r="D7" s="3"/>
      <c r="E7" s="3"/>
    </row>
    <row r="8" spans="2:6" ht="15">
      <c r="B8" s="217" t="s">
        <v>137</v>
      </c>
      <c r="C8" s="217"/>
      <c r="D8" s="217"/>
      <c r="E8" s="217"/>
      <c r="F8" s="90">
        <v>43132</v>
      </c>
    </row>
    <row r="9" spans="2:5" ht="51">
      <c r="B9" s="91" t="s">
        <v>1</v>
      </c>
      <c r="C9" s="91" t="s">
        <v>138</v>
      </c>
      <c r="D9" s="91" t="s">
        <v>139</v>
      </c>
      <c r="E9" s="91" t="s">
        <v>140</v>
      </c>
    </row>
    <row r="10" spans="2:5" ht="15">
      <c r="B10" s="92" t="s">
        <v>95</v>
      </c>
      <c r="C10" s="93">
        <v>464272.64</v>
      </c>
      <c r="D10" s="93">
        <v>1392533.08</v>
      </c>
      <c r="E10" s="93"/>
    </row>
    <row r="11" spans="2:5" ht="15">
      <c r="B11" s="145"/>
      <c r="C11" s="146"/>
      <c r="D11" s="146"/>
      <c r="E11" s="146"/>
    </row>
    <row r="12" spans="2:5" ht="15">
      <c r="B12" s="9"/>
      <c r="C12" s="31"/>
      <c r="D12" s="31"/>
      <c r="E12" s="31"/>
    </row>
    <row r="13" spans="2:5" ht="15">
      <c r="B13" s="94" t="s">
        <v>141</v>
      </c>
      <c r="C13" s="95"/>
      <c r="D13" s="95"/>
      <c r="E13" s="96"/>
    </row>
    <row r="14" spans="2:5" ht="15">
      <c r="B14" s="203" t="s">
        <v>142</v>
      </c>
      <c r="C14" s="204"/>
      <c r="D14" s="204"/>
      <c r="E14" s="205"/>
    </row>
    <row r="15" spans="2:5" ht="51">
      <c r="B15" s="91" t="s">
        <v>3</v>
      </c>
      <c r="C15" s="91" t="s">
        <v>138</v>
      </c>
      <c r="D15" s="91" t="s">
        <v>139</v>
      </c>
      <c r="E15" s="91" t="s">
        <v>140</v>
      </c>
    </row>
    <row r="16" spans="2:5" ht="15">
      <c r="B16" s="97" t="s">
        <v>6</v>
      </c>
      <c r="C16" s="98">
        <v>33</v>
      </c>
      <c r="D16" s="98">
        <v>223.7</v>
      </c>
      <c r="E16" s="98">
        <v>6.779</v>
      </c>
    </row>
    <row r="17" spans="2:5" ht="15">
      <c r="B17" s="99" t="s">
        <v>7</v>
      </c>
      <c r="C17" s="100">
        <v>125</v>
      </c>
      <c r="D17" s="101">
        <v>1352</v>
      </c>
      <c r="E17" s="100">
        <v>10.816</v>
      </c>
    </row>
    <row r="18" spans="2:5" ht="15">
      <c r="B18" s="97" t="s">
        <v>8</v>
      </c>
      <c r="C18" s="98">
        <v>30</v>
      </c>
      <c r="D18" s="98">
        <v>884</v>
      </c>
      <c r="E18" s="98">
        <v>29.467</v>
      </c>
    </row>
    <row r="19" spans="2:5" ht="25.5">
      <c r="B19" s="99" t="s">
        <v>9</v>
      </c>
      <c r="C19" s="100">
        <v>926</v>
      </c>
      <c r="D19" s="101">
        <v>18161.2</v>
      </c>
      <c r="E19" s="100">
        <v>19.613</v>
      </c>
    </row>
    <row r="20" spans="2:5" ht="15">
      <c r="B20" s="97" t="s">
        <v>10</v>
      </c>
      <c r="C20" s="98">
        <v>26.5</v>
      </c>
      <c r="D20" s="98">
        <v>237.75</v>
      </c>
      <c r="E20" s="98">
        <v>8.972</v>
      </c>
    </row>
    <row r="21" spans="2:5" ht="15">
      <c r="B21" s="99" t="s">
        <v>11</v>
      </c>
      <c r="C21" s="100">
        <v>24</v>
      </c>
      <c r="D21" s="100">
        <v>547</v>
      </c>
      <c r="E21" s="100">
        <v>22.792</v>
      </c>
    </row>
    <row r="22" spans="2:5" ht="15">
      <c r="B22" s="97" t="s">
        <v>73</v>
      </c>
      <c r="C22" s="98">
        <v>117</v>
      </c>
      <c r="D22" s="98">
        <v>358.1</v>
      </c>
      <c r="E22" s="98">
        <v>3.061</v>
      </c>
    </row>
    <row r="23" spans="2:5" ht="15">
      <c r="B23" s="99" t="s">
        <v>12</v>
      </c>
      <c r="C23" s="100">
        <v>322</v>
      </c>
      <c r="D23" s="101">
        <v>7411.2</v>
      </c>
      <c r="E23" s="100">
        <v>23.016</v>
      </c>
    </row>
    <row r="24" spans="2:5" ht="25.5">
      <c r="B24" s="97" t="s">
        <v>40</v>
      </c>
      <c r="C24" s="98">
        <v>120</v>
      </c>
      <c r="D24" s="98">
        <v>42</v>
      </c>
      <c r="E24" s="98">
        <v>0.35</v>
      </c>
    </row>
    <row r="25" spans="2:5" ht="15">
      <c r="B25" s="99" t="s">
        <v>96</v>
      </c>
      <c r="C25" s="100">
        <v>56.5</v>
      </c>
      <c r="D25" s="101">
        <v>1065.75</v>
      </c>
      <c r="E25" s="100">
        <v>18.863</v>
      </c>
    </row>
    <row r="26" spans="2:5" ht="15">
      <c r="B26" s="97" t="s">
        <v>97</v>
      </c>
      <c r="C26" s="98">
        <v>42</v>
      </c>
      <c r="D26" s="98">
        <v>75.6</v>
      </c>
      <c r="E26" s="98">
        <v>1.8</v>
      </c>
    </row>
    <row r="27" spans="2:5" ht="15">
      <c r="B27" s="99" t="s">
        <v>14</v>
      </c>
      <c r="C27" s="101">
        <v>1411</v>
      </c>
      <c r="D27" s="101">
        <v>84037.6</v>
      </c>
      <c r="E27" s="100">
        <v>59.559</v>
      </c>
    </row>
    <row r="28" spans="2:5" ht="15">
      <c r="B28" s="97" t="s">
        <v>98</v>
      </c>
      <c r="C28" s="98">
        <v>48</v>
      </c>
      <c r="D28" s="98">
        <v>720</v>
      </c>
      <c r="E28" s="98">
        <v>15</v>
      </c>
    </row>
    <row r="29" spans="2:5" ht="15">
      <c r="B29" s="99" t="s">
        <v>99</v>
      </c>
      <c r="C29" s="101">
        <v>21445</v>
      </c>
      <c r="D29" s="101">
        <v>34101.13</v>
      </c>
      <c r="E29" s="100">
        <v>1.59</v>
      </c>
    </row>
    <row r="30" spans="2:5" ht="15">
      <c r="B30" s="97" t="s">
        <v>15</v>
      </c>
      <c r="C30" s="102">
        <v>1882.5</v>
      </c>
      <c r="D30" s="102">
        <v>75177.25</v>
      </c>
      <c r="E30" s="98">
        <v>40.041</v>
      </c>
    </row>
    <row r="31" spans="2:5" ht="15">
      <c r="B31" s="99" t="s">
        <v>100</v>
      </c>
      <c r="C31" s="100">
        <v>28</v>
      </c>
      <c r="D31" s="100">
        <v>210.4</v>
      </c>
      <c r="E31" s="100">
        <v>7.514</v>
      </c>
    </row>
    <row r="32" spans="2:5" ht="15">
      <c r="B32" s="97" t="s">
        <v>16</v>
      </c>
      <c r="C32" s="98">
        <v>168</v>
      </c>
      <c r="D32" s="102">
        <v>1183.6</v>
      </c>
      <c r="E32" s="98">
        <v>7.045</v>
      </c>
    </row>
    <row r="33" spans="2:5" ht="15">
      <c r="B33" s="99" t="s">
        <v>17</v>
      </c>
      <c r="C33" s="100">
        <v>87</v>
      </c>
      <c r="D33" s="101">
        <v>2913.2</v>
      </c>
      <c r="E33" s="100">
        <v>33.485</v>
      </c>
    </row>
    <row r="34" spans="2:5" ht="15">
      <c r="B34" s="97" t="s">
        <v>18</v>
      </c>
      <c r="C34" s="98">
        <v>74</v>
      </c>
      <c r="D34" s="102">
        <v>2571.1</v>
      </c>
      <c r="E34" s="98">
        <v>34.745</v>
      </c>
    </row>
    <row r="35" spans="2:5" ht="15">
      <c r="B35" s="99" t="s">
        <v>101</v>
      </c>
      <c r="C35" s="100">
        <v>10</v>
      </c>
      <c r="D35" s="100">
        <v>112</v>
      </c>
      <c r="E35" s="100">
        <v>11.2</v>
      </c>
    </row>
    <row r="36" spans="2:5" ht="15">
      <c r="B36" s="97" t="s">
        <v>102</v>
      </c>
      <c r="C36" s="98">
        <v>35</v>
      </c>
      <c r="D36" s="98">
        <v>304.4</v>
      </c>
      <c r="E36" s="98">
        <v>8.697</v>
      </c>
    </row>
    <row r="37" spans="2:5" ht="15">
      <c r="B37" s="99" t="s">
        <v>19</v>
      </c>
      <c r="C37" s="101">
        <v>4021</v>
      </c>
      <c r="D37" s="101">
        <v>58958.7</v>
      </c>
      <c r="E37" s="100">
        <v>14.663</v>
      </c>
    </row>
    <row r="38" spans="2:5" ht="15">
      <c r="B38" s="97" t="s">
        <v>20</v>
      </c>
      <c r="C38" s="98">
        <v>14.5</v>
      </c>
      <c r="D38" s="98">
        <v>98.6</v>
      </c>
      <c r="E38" s="98">
        <v>6.8</v>
      </c>
    </row>
    <row r="39" spans="2:5" ht="15">
      <c r="B39" s="99" t="s">
        <v>21</v>
      </c>
      <c r="C39" s="101">
        <v>1789.5</v>
      </c>
      <c r="D39" s="101">
        <v>3359.22</v>
      </c>
      <c r="E39" s="100">
        <v>1.877</v>
      </c>
    </row>
    <row r="40" spans="2:5" ht="15">
      <c r="B40" s="97" t="s">
        <v>103</v>
      </c>
      <c r="C40" s="98">
        <v>28.5</v>
      </c>
      <c r="D40" s="98">
        <v>550.35</v>
      </c>
      <c r="E40" s="98">
        <v>19.311</v>
      </c>
    </row>
    <row r="41" spans="2:5" ht="15">
      <c r="B41" s="99" t="s">
        <v>23</v>
      </c>
      <c r="C41" s="100">
        <v>282.5</v>
      </c>
      <c r="D41" s="101">
        <v>8070.9</v>
      </c>
      <c r="E41" s="100">
        <v>28.57</v>
      </c>
    </row>
    <row r="42" spans="2:5" ht="15">
      <c r="B42" s="97" t="s">
        <v>104</v>
      </c>
      <c r="C42" s="98">
        <v>9</v>
      </c>
      <c r="D42" s="98">
        <v>129</v>
      </c>
      <c r="E42" s="98">
        <v>14.333</v>
      </c>
    </row>
    <row r="43" spans="2:5" ht="15">
      <c r="B43" s="99" t="s">
        <v>24</v>
      </c>
      <c r="C43" s="100">
        <v>2</v>
      </c>
      <c r="D43" s="100">
        <v>8.4</v>
      </c>
      <c r="E43" s="100">
        <v>4.2</v>
      </c>
    </row>
    <row r="44" spans="2:5" ht="25.5">
      <c r="B44" s="97" t="s">
        <v>25</v>
      </c>
      <c r="C44" s="98">
        <v>783</v>
      </c>
      <c r="D44" s="102">
        <v>31883.1</v>
      </c>
      <c r="E44" s="98">
        <v>40.719</v>
      </c>
    </row>
    <row r="45" spans="2:5" ht="15">
      <c r="B45" s="99" t="s">
        <v>26</v>
      </c>
      <c r="C45" s="101">
        <v>15234.5</v>
      </c>
      <c r="D45" s="101">
        <v>52944.78</v>
      </c>
      <c r="E45" s="100">
        <v>3.475</v>
      </c>
    </row>
    <row r="46" spans="2:5" ht="15">
      <c r="B46" s="97" t="s">
        <v>105</v>
      </c>
      <c r="C46" s="98">
        <v>2.5</v>
      </c>
      <c r="D46" s="98">
        <v>8</v>
      </c>
      <c r="E46" s="98">
        <v>3.2</v>
      </c>
    </row>
    <row r="47" spans="2:5" ht="15">
      <c r="B47" s="99" t="s">
        <v>27</v>
      </c>
      <c r="C47" s="100">
        <v>26</v>
      </c>
      <c r="D47" s="100">
        <v>868.5</v>
      </c>
      <c r="E47" s="100">
        <v>33.404</v>
      </c>
    </row>
    <row r="48" spans="2:5" ht="15">
      <c r="B48" s="97" t="s">
        <v>106</v>
      </c>
      <c r="C48" s="98">
        <v>10</v>
      </c>
      <c r="D48" s="98">
        <v>112</v>
      </c>
      <c r="E48" s="98">
        <v>11.2</v>
      </c>
    </row>
    <row r="49" spans="2:5" ht="15">
      <c r="B49" s="99" t="s">
        <v>28</v>
      </c>
      <c r="C49" s="100">
        <v>138</v>
      </c>
      <c r="D49" s="101">
        <v>22240</v>
      </c>
      <c r="E49" s="100">
        <v>161.159</v>
      </c>
    </row>
    <row r="50" spans="2:5" ht="15">
      <c r="B50" s="97" t="s">
        <v>29</v>
      </c>
      <c r="C50" s="98">
        <v>6.5</v>
      </c>
      <c r="D50" s="98">
        <v>50.7</v>
      </c>
      <c r="E50" s="98">
        <v>7.8</v>
      </c>
    </row>
    <row r="51" spans="2:5" ht="15">
      <c r="B51" s="99" t="s">
        <v>30</v>
      </c>
      <c r="C51" s="100">
        <v>26</v>
      </c>
      <c r="D51" s="100">
        <v>229</v>
      </c>
      <c r="E51" s="100">
        <v>8.808</v>
      </c>
    </row>
    <row r="52" spans="2:5" ht="15">
      <c r="B52" s="97" t="s">
        <v>31</v>
      </c>
      <c r="C52" s="98">
        <v>222</v>
      </c>
      <c r="D52" s="102">
        <v>8020.5</v>
      </c>
      <c r="E52" s="98">
        <v>36.128</v>
      </c>
    </row>
    <row r="53" spans="2:5" ht="25.5">
      <c r="B53" s="99" t="s">
        <v>32</v>
      </c>
      <c r="C53" s="100">
        <v>268.5</v>
      </c>
      <c r="D53" s="101">
        <v>7825.5</v>
      </c>
      <c r="E53" s="100">
        <v>29.145</v>
      </c>
    </row>
    <row r="54" spans="2:5" ht="15">
      <c r="B54" s="97" t="s">
        <v>33</v>
      </c>
      <c r="C54" s="98">
        <v>154</v>
      </c>
      <c r="D54" s="98">
        <v>481.2</v>
      </c>
      <c r="E54" s="98">
        <v>3.125</v>
      </c>
    </row>
    <row r="55" spans="2:5" ht="15">
      <c r="B55" s="99" t="s">
        <v>107</v>
      </c>
      <c r="C55" s="101">
        <v>5475</v>
      </c>
      <c r="D55" s="101">
        <v>12734</v>
      </c>
      <c r="E55" s="100">
        <v>2.326</v>
      </c>
    </row>
    <row r="56" spans="2:5" ht="15">
      <c r="B56" s="97" t="s">
        <v>34</v>
      </c>
      <c r="C56" s="102">
        <v>2321.44</v>
      </c>
      <c r="D56" s="102">
        <v>353577.8</v>
      </c>
      <c r="E56" s="98">
        <v>152.31</v>
      </c>
    </row>
    <row r="57" spans="2:5" ht="15">
      <c r="B57" s="99" t="s">
        <v>35</v>
      </c>
      <c r="C57" s="100">
        <v>294</v>
      </c>
      <c r="D57" s="101">
        <v>6511.6</v>
      </c>
      <c r="E57" s="100">
        <v>22.148</v>
      </c>
    </row>
    <row r="58" spans="2:5" ht="15">
      <c r="B58" s="97" t="s">
        <v>108</v>
      </c>
      <c r="C58" s="98">
        <v>2.5</v>
      </c>
      <c r="D58" s="98">
        <v>5.5</v>
      </c>
      <c r="E58" s="98">
        <v>2.2</v>
      </c>
    </row>
    <row r="59" spans="2:5" ht="15">
      <c r="B59" s="99" t="s">
        <v>74</v>
      </c>
      <c r="C59" s="100">
        <v>12</v>
      </c>
      <c r="D59" s="100">
        <v>22.8</v>
      </c>
      <c r="E59" s="100">
        <v>1.9</v>
      </c>
    </row>
    <row r="60" spans="2:5" ht="15">
      <c r="B60" s="97" t="s">
        <v>38</v>
      </c>
      <c r="C60" s="98">
        <v>15</v>
      </c>
      <c r="D60" s="98">
        <v>176.6</v>
      </c>
      <c r="E60" s="98">
        <v>11.773</v>
      </c>
    </row>
    <row r="61" spans="2:5" ht="15.75" thickBot="1">
      <c r="B61" s="103" t="s">
        <v>109</v>
      </c>
      <c r="C61" s="104">
        <v>79.2</v>
      </c>
      <c r="D61" s="104">
        <v>846.06</v>
      </c>
      <c r="E61" s="104">
        <v>10.683</v>
      </c>
    </row>
    <row r="62" spans="2:5" ht="15">
      <c r="B62" s="105" t="s">
        <v>39</v>
      </c>
      <c r="C62" s="106">
        <v>58227.64</v>
      </c>
      <c r="D62" s="106">
        <v>801401.79</v>
      </c>
      <c r="E62" s="107">
        <v>0</v>
      </c>
    </row>
    <row r="63" spans="2:5" ht="15">
      <c r="B63" s="201"/>
      <c r="C63" s="201"/>
      <c r="D63" s="201"/>
      <c r="E63" s="201"/>
    </row>
    <row r="64" spans="2:5" ht="18">
      <c r="B64" s="202"/>
      <c r="C64" s="202"/>
      <c r="D64" s="202"/>
      <c r="E64" s="202"/>
    </row>
    <row r="65" spans="2:5" ht="15">
      <c r="B65" s="94" t="s">
        <v>136</v>
      </c>
      <c r="C65" s="95"/>
      <c r="D65" s="95"/>
      <c r="E65" s="96"/>
    </row>
    <row r="66" spans="2:5" ht="15">
      <c r="B66" s="203" t="s">
        <v>143</v>
      </c>
      <c r="C66" s="204"/>
      <c r="D66" s="204"/>
      <c r="E66" s="205"/>
    </row>
    <row r="67" spans="2:5" ht="51">
      <c r="B67" s="91" t="s">
        <v>3</v>
      </c>
      <c r="C67" s="91" t="s">
        <v>138</v>
      </c>
      <c r="D67" s="91" t="s">
        <v>139</v>
      </c>
      <c r="E67" s="91" t="s">
        <v>140</v>
      </c>
    </row>
    <row r="68" spans="2:5" ht="25.5">
      <c r="B68" s="97" t="s">
        <v>9</v>
      </c>
      <c r="C68" s="102">
        <v>17411</v>
      </c>
      <c r="D68" s="102">
        <v>216154.9</v>
      </c>
      <c r="E68" s="98">
        <v>12.415</v>
      </c>
    </row>
    <row r="69" spans="2:5" ht="15">
      <c r="B69" s="99" t="s">
        <v>110</v>
      </c>
      <c r="C69" s="100">
        <v>280</v>
      </c>
      <c r="D69" s="100">
        <v>252</v>
      </c>
      <c r="E69" s="100">
        <v>0.9</v>
      </c>
    </row>
    <row r="70" spans="2:5" ht="15">
      <c r="B70" s="97" t="s">
        <v>73</v>
      </c>
      <c r="C70" s="102">
        <v>2880</v>
      </c>
      <c r="D70" s="102">
        <v>3117.82</v>
      </c>
      <c r="E70" s="98">
        <v>1.083</v>
      </c>
    </row>
    <row r="71" spans="2:5" ht="25.5">
      <c r="B71" s="99" t="s">
        <v>40</v>
      </c>
      <c r="C71" s="101">
        <v>1165</v>
      </c>
      <c r="D71" s="100">
        <v>323.65</v>
      </c>
      <c r="E71" s="100">
        <v>0.278</v>
      </c>
    </row>
    <row r="72" spans="2:5" ht="15">
      <c r="B72" s="97" t="s">
        <v>97</v>
      </c>
      <c r="C72" s="102">
        <v>14000</v>
      </c>
      <c r="D72" s="102">
        <v>11200</v>
      </c>
      <c r="E72" s="98">
        <v>0.8</v>
      </c>
    </row>
    <row r="73" spans="2:5" ht="15">
      <c r="B73" s="99" t="s">
        <v>21</v>
      </c>
      <c r="C73" s="101">
        <v>111705.5</v>
      </c>
      <c r="D73" s="101">
        <v>51224.21</v>
      </c>
      <c r="E73" s="100">
        <v>0.49</v>
      </c>
    </row>
    <row r="74" spans="2:5" ht="15">
      <c r="B74" s="97" t="s">
        <v>111</v>
      </c>
      <c r="C74" s="98">
        <v>790</v>
      </c>
      <c r="D74" s="102">
        <v>1343</v>
      </c>
      <c r="E74" s="98">
        <v>1.7</v>
      </c>
    </row>
    <row r="75" spans="2:5" ht="25.5">
      <c r="B75" s="99" t="s">
        <v>25</v>
      </c>
      <c r="C75" s="101">
        <v>3138</v>
      </c>
      <c r="D75" s="101">
        <v>54730.15</v>
      </c>
      <c r="E75" s="100">
        <v>17.441</v>
      </c>
    </row>
    <row r="76" spans="2:5" ht="15">
      <c r="B76" s="97" t="s">
        <v>26</v>
      </c>
      <c r="C76" s="102">
        <v>205258</v>
      </c>
      <c r="D76" s="102">
        <v>163949.77</v>
      </c>
      <c r="E76" s="98">
        <v>0.799</v>
      </c>
    </row>
    <row r="77" spans="2:5" ht="25.5">
      <c r="B77" s="99" t="s">
        <v>32</v>
      </c>
      <c r="C77" s="100">
        <v>451</v>
      </c>
      <c r="D77" s="101">
        <v>7771.8</v>
      </c>
      <c r="E77" s="100">
        <v>17.232</v>
      </c>
    </row>
    <row r="78" spans="2:5" ht="15">
      <c r="B78" s="97" t="s">
        <v>33</v>
      </c>
      <c r="C78" s="102">
        <v>15368.5</v>
      </c>
      <c r="D78" s="102">
        <v>21919.69</v>
      </c>
      <c r="E78" s="98">
        <v>1.426</v>
      </c>
    </row>
    <row r="79" spans="2:5" ht="15">
      <c r="B79" s="99" t="s">
        <v>107</v>
      </c>
      <c r="C79" s="101">
        <v>33448</v>
      </c>
      <c r="D79" s="101">
        <v>58994.3</v>
      </c>
      <c r="E79" s="100">
        <v>1.764</v>
      </c>
    </row>
    <row r="80" spans="2:5" ht="15.75" thickBot="1">
      <c r="B80" s="108" t="s">
        <v>74</v>
      </c>
      <c r="C80" s="109">
        <v>150</v>
      </c>
      <c r="D80" s="109">
        <v>150</v>
      </c>
      <c r="E80" s="109">
        <v>1</v>
      </c>
    </row>
    <row r="81" spans="2:5" ht="15">
      <c r="B81" s="110" t="s">
        <v>39</v>
      </c>
      <c r="C81" s="111">
        <v>406045</v>
      </c>
      <c r="D81" s="111">
        <v>591131.29</v>
      </c>
      <c r="E81" s="112">
        <v>0</v>
      </c>
    </row>
    <row r="82" spans="2:5" ht="15">
      <c r="B82" s="206" t="s">
        <v>130</v>
      </c>
      <c r="C82" s="206"/>
      <c r="D82" s="206"/>
      <c r="E82" s="206"/>
    </row>
    <row r="83" spans="2:5" ht="15">
      <c r="B83" s="201"/>
      <c r="C83" s="201"/>
      <c r="D83" s="201"/>
      <c r="E83" s="201"/>
    </row>
    <row r="84" spans="2:5" ht="15">
      <c r="B84" s="200"/>
      <c r="C84" s="200"/>
      <c r="D84" s="200"/>
      <c r="E84" s="200"/>
    </row>
    <row r="85" spans="2:5" ht="15">
      <c r="B85" s="200"/>
      <c r="C85" s="200"/>
      <c r="D85" s="200"/>
      <c r="E85" s="200"/>
    </row>
    <row r="86" spans="2:5" ht="15">
      <c r="B86" s="201"/>
      <c r="C86" s="201"/>
      <c r="D86" s="201"/>
      <c r="E86" s="201"/>
    </row>
    <row r="87" spans="2:5" ht="15">
      <c r="B87" s="201"/>
      <c r="C87" s="201"/>
      <c r="D87" s="201"/>
      <c r="E87" s="201"/>
    </row>
  </sheetData>
  <sheetProtection/>
  <mergeCells count="15">
    <mergeCell ref="B14:E14"/>
    <mergeCell ref="B2:L2"/>
    <mergeCell ref="B3:L3"/>
    <mergeCell ref="B4:L4"/>
    <mergeCell ref="B5:E5"/>
    <mergeCell ref="B8:E8"/>
    <mergeCell ref="B85:E85"/>
    <mergeCell ref="B86:E86"/>
    <mergeCell ref="B87:E87"/>
    <mergeCell ref="B63:E63"/>
    <mergeCell ref="B64:E64"/>
    <mergeCell ref="B66:E66"/>
    <mergeCell ref="B82:E82"/>
    <mergeCell ref="B83:E83"/>
    <mergeCell ref="B84:E8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O70"/>
  <sheetViews>
    <sheetView zoomScalePageLayoutView="0" workbookViewId="0" topLeftCell="A1">
      <selection activeCell="Q12" sqref="Q12"/>
    </sheetView>
  </sheetViews>
  <sheetFormatPr defaultColWidth="11.421875" defaultRowHeight="15"/>
  <cols>
    <col min="1" max="1" width="2.57421875" style="4" customWidth="1"/>
    <col min="2" max="2" width="12.8515625" style="4" customWidth="1"/>
    <col min="3" max="9" width="11.7109375" style="4" bestFit="1" customWidth="1"/>
    <col min="10" max="10" width="12.7109375" style="4" bestFit="1" customWidth="1"/>
    <col min="11" max="11" width="11.8515625" style="4" bestFit="1" customWidth="1"/>
    <col min="12" max="14" width="11.7109375" style="4" bestFit="1" customWidth="1"/>
    <col min="15" max="15" width="13.28125" style="4" customWidth="1"/>
    <col min="16" max="16384" width="11.421875" style="4" customWidth="1"/>
  </cols>
  <sheetData>
    <row r="1" spans="2:14" ht="15.75" thickBot="1"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2:15" ht="15.75">
      <c r="B2" s="225" t="s">
        <v>133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7"/>
    </row>
    <row r="3" spans="2:15" ht="15">
      <c r="B3" s="228" t="s">
        <v>134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30"/>
    </row>
    <row r="4" spans="2:15" ht="15">
      <c r="B4" s="231" t="s">
        <v>144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3"/>
    </row>
    <row r="5" spans="2:15" ht="15">
      <c r="B5" s="53"/>
      <c r="C5" s="11"/>
      <c r="D5" s="11"/>
      <c r="E5" s="11"/>
      <c r="F5" s="11"/>
      <c r="G5" s="11"/>
      <c r="H5" s="11"/>
      <c r="I5" s="11"/>
      <c r="J5" s="11"/>
      <c r="K5" s="32"/>
      <c r="L5" s="32"/>
      <c r="M5" s="114"/>
      <c r="N5" s="114"/>
      <c r="O5" s="115"/>
    </row>
    <row r="6" spans="2:15" ht="15">
      <c r="B6" s="234" t="s">
        <v>79</v>
      </c>
      <c r="C6" s="235"/>
      <c r="D6" s="5" t="s">
        <v>0</v>
      </c>
      <c r="E6" s="6" t="s">
        <v>90</v>
      </c>
      <c r="F6" s="32"/>
      <c r="G6" s="11"/>
      <c r="H6" s="11"/>
      <c r="I6" s="11"/>
      <c r="J6" s="32"/>
      <c r="K6" s="32"/>
      <c r="L6" s="11"/>
      <c r="M6" s="114"/>
      <c r="N6" s="236">
        <v>43132</v>
      </c>
      <c r="O6" s="237"/>
    </row>
    <row r="7" spans="2:15" ht="45">
      <c r="B7" s="116" t="s">
        <v>91</v>
      </c>
      <c r="C7" s="113" t="s">
        <v>75</v>
      </c>
      <c r="D7" s="113" t="s">
        <v>76</v>
      </c>
      <c r="E7" s="113" t="s">
        <v>43</v>
      </c>
      <c r="F7" s="113" t="s">
        <v>77</v>
      </c>
      <c r="G7" s="113" t="s">
        <v>145</v>
      </c>
      <c r="H7" s="113" t="s">
        <v>81</v>
      </c>
      <c r="I7" s="120" t="s">
        <v>153</v>
      </c>
      <c r="J7" s="113" t="s">
        <v>146</v>
      </c>
      <c r="K7" s="113" t="s">
        <v>147</v>
      </c>
      <c r="L7" s="113" t="s">
        <v>140</v>
      </c>
      <c r="M7" s="113" t="s">
        <v>148</v>
      </c>
      <c r="N7" s="113" t="s">
        <v>4</v>
      </c>
      <c r="O7" s="121" t="s">
        <v>5</v>
      </c>
    </row>
    <row r="8" spans="2:15" ht="15.75" thickBot="1">
      <c r="B8" s="117" t="s">
        <v>92</v>
      </c>
      <c r="C8" s="118">
        <v>11966.24</v>
      </c>
      <c r="D8" s="118">
        <v>18515.5</v>
      </c>
      <c r="E8" s="118">
        <v>292426.16</v>
      </c>
      <c r="F8" s="118">
        <v>322907.9</v>
      </c>
      <c r="G8" s="118">
        <v>92454.75</v>
      </c>
      <c r="H8" s="118">
        <v>738</v>
      </c>
      <c r="I8" s="129">
        <f>I17+I44+I69</f>
        <v>199233.41000000003</v>
      </c>
      <c r="J8" s="118">
        <v>10004709.75</v>
      </c>
      <c r="K8" s="118">
        <v>3502192.5500000003</v>
      </c>
      <c r="L8" s="118"/>
      <c r="M8" s="118"/>
      <c r="N8" s="118"/>
      <c r="O8" s="119">
        <v>3205131.15</v>
      </c>
    </row>
    <row r="9" spans="1:15" s="11" customFormat="1" ht="15">
      <c r="A9" s="32"/>
      <c r="B9" s="86" t="s">
        <v>130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2:15" s="45" customFormat="1" ht="15">
      <c r="B10" s="33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2:15" ht="15">
      <c r="B11" s="218" t="s">
        <v>149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20"/>
    </row>
    <row r="12" spans="2:15" ht="45">
      <c r="B12" s="113" t="s">
        <v>3</v>
      </c>
      <c r="C12" s="113" t="s">
        <v>75</v>
      </c>
      <c r="D12" s="113" t="s">
        <v>76</v>
      </c>
      <c r="E12" s="113" t="s">
        <v>43</v>
      </c>
      <c r="F12" s="113" t="s">
        <v>77</v>
      </c>
      <c r="G12" s="113" t="s">
        <v>80</v>
      </c>
      <c r="H12" s="113" t="s">
        <v>81</v>
      </c>
      <c r="I12" s="120" t="s">
        <v>153</v>
      </c>
      <c r="J12" s="113" t="s">
        <v>146</v>
      </c>
      <c r="K12" s="113" t="s">
        <v>147</v>
      </c>
      <c r="L12" s="113" t="s">
        <v>140</v>
      </c>
      <c r="M12" s="113" t="s">
        <v>148</v>
      </c>
      <c r="N12" s="113" t="s">
        <v>4</v>
      </c>
      <c r="O12" s="121" t="s">
        <v>5</v>
      </c>
    </row>
    <row r="13" spans="1:15" ht="22.5">
      <c r="A13" s="36"/>
      <c r="B13" s="134" t="s">
        <v>86</v>
      </c>
      <c r="C13" s="14">
        <v>0</v>
      </c>
      <c r="D13" s="14">
        <v>0</v>
      </c>
      <c r="E13" s="15">
        <v>15331.25</v>
      </c>
      <c r="F13" s="15">
        <v>15331.25</v>
      </c>
      <c r="G13" s="15">
        <v>12621.25</v>
      </c>
      <c r="H13" s="14">
        <v>0</v>
      </c>
      <c r="I13" s="15">
        <f>E13-G13-H13</f>
        <v>2710</v>
      </c>
      <c r="J13" s="15">
        <v>1932567.5</v>
      </c>
      <c r="K13" s="15">
        <v>485786.52</v>
      </c>
      <c r="L13" s="14">
        <v>126.054</v>
      </c>
      <c r="M13" s="14">
        <v>38.49</v>
      </c>
      <c r="N13" s="14">
        <v>666.9</v>
      </c>
      <c r="O13" s="15">
        <v>323971.61</v>
      </c>
    </row>
    <row r="14" spans="1:15" s="13" customFormat="1" ht="22.5">
      <c r="A14" s="37"/>
      <c r="B14" s="135" t="s">
        <v>87</v>
      </c>
      <c r="C14" s="17">
        <v>1950.51</v>
      </c>
      <c r="D14" s="17">
        <v>4680</v>
      </c>
      <c r="E14" s="17">
        <v>24209.5</v>
      </c>
      <c r="F14" s="17">
        <v>30840.01</v>
      </c>
      <c r="G14" s="17">
        <v>12436</v>
      </c>
      <c r="H14" s="16">
        <v>14</v>
      </c>
      <c r="I14" s="122">
        <f>E14-G14-H14</f>
        <v>11759.5</v>
      </c>
      <c r="J14" s="17">
        <v>2071397.94</v>
      </c>
      <c r="K14" s="17">
        <v>1183546.86</v>
      </c>
      <c r="L14" s="16">
        <v>85.561</v>
      </c>
      <c r="M14" s="16">
        <v>95.171</v>
      </c>
      <c r="N14" s="16">
        <v>899.4</v>
      </c>
      <c r="O14" s="17">
        <v>1064485.11</v>
      </c>
    </row>
    <row r="15" spans="1:15" ht="22.5">
      <c r="A15" s="37"/>
      <c r="B15" s="134" t="s">
        <v>88</v>
      </c>
      <c r="C15" s="14">
        <v>14.5</v>
      </c>
      <c r="D15" s="14">
        <v>62</v>
      </c>
      <c r="E15" s="15">
        <v>16783</v>
      </c>
      <c r="F15" s="15">
        <v>16859.5</v>
      </c>
      <c r="G15" s="15">
        <v>16391</v>
      </c>
      <c r="H15" s="14">
        <v>0</v>
      </c>
      <c r="I15" s="15">
        <f>E15-G15-H15</f>
        <v>392</v>
      </c>
      <c r="J15" s="15">
        <v>14449.23</v>
      </c>
      <c r="K15" s="15">
        <v>11997.2</v>
      </c>
      <c r="L15" s="14">
        <v>0.861</v>
      </c>
      <c r="M15" s="14">
        <v>0.732</v>
      </c>
      <c r="N15" s="15">
        <v>5981.17</v>
      </c>
      <c r="O15" s="15">
        <v>71757.28</v>
      </c>
    </row>
    <row r="16" spans="1:15" s="13" customFormat="1" ht="22.5">
      <c r="A16" s="37"/>
      <c r="B16" s="135" t="s">
        <v>89</v>
      </c>
      <c r="C16" s="17">
        <v>9384</v>
      </c>
      <c r="D16" s="17">
        <v>11950</v>
      </c>
      <c r="E16" s="17">
        <v>48238</v>
      </c>
      <c r="F16" s="17">
        <v>69572</v>
      </c>
      <c r="G16" s="17">
        <v>33591</v>
      </c>
      <c r="H16" s="16">
        <v>724</v>
      </c>
      <c r="I16" s="122">
        <f>E16-G16-H16</f>
        <v>13923</v>
      </c>
      <c r="J16" s="17">
        <v>2533134.37</v>
      </c>
      <c r="K16" s="17">
        <v>1573606.5</v>
      </c>
      <c r="L16" s="16">
        <v>52.513</v>
      </c>
      <c r="M16" s="16">
        <v>46.846</v>
      </c>
      <c r="N16" s="16">
        <v>951.77</v>
      </c>
      <c r="O16" s="17">
        <v>1497705.01</v>
      </c>
    </row>
    <row r="17" spans="2:15" ht="15">
      <c r="B17" s="130" t="s">
        <v>39</v>
      </c>
      <c r="C17" s="131">
        <v>11349.01</v>
      </c>
      <c r="D17" s="131">
        <v>16692</v>
      </c>
      <c r="E17" s="131">
        <v>104561.75</v>
      </c>
      <c r="F17" s="131">
        <v>132602.76</v>
      </c>
      <c r="G17" s="131">
        <v>75039.25</v>
      </c>
      <c r="H17" s="131">
        <v>738</v>
      </c>
      <c r="I17" s="131">
        <f>SUM(I13:I16)</f>
        <v>28784.5</v>
      </c>
      <c r="J17" s="131">
        <v>6551549.04</v>
      </c>
      <c r="K17" s="131">
        <v>3254937.08</v>
      </c>
      <c r="L17" s="131"/>
      <c r="M17" s="131"/>
      <c r="N17" s="131"/>
      <c r="O17" s="131">
        <v>2957919.0100000002</v>
      </c>
    </row>
    <row r="18" spans="2:15" s="125" customFormat="1" ht="15">
      <c r="B18" s="139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1"/>
      <c r="O18" s="141"/>
    </row>
    <row r="19" spans="2:14" ht="15" customHeight="1"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3"/>
    </row>
    <row r="20" spans="2:15" ht="15">
      <c r="B20" s="222" t="s">
        <v>93</v>
      </c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4"/>
    </row>
    <row r="21" spans="2:15" ht="15">
      <c r="B21" s="136" t="s">
        <v>0</v>
      </c>
      <c r="C21" s="123">
        <v>2018</v>
      </c>
      <c r="D21" s="11"/>
      <c r="E21" s="11"/>
      <c r="F21" s="137"/>
      <c r="G21" s="137"/>
      <c r="H21" s="137"/>
      <c r="I21" s="137"/>
      <c r="J21" s="137"/>
      <c r="K21" s="137"/>
      <c r="L21" s="137"/>
      <c r="M21" s="137"/>
      <c r="N21" s="35"/>
      <c r="O21" s="138">
        <v>43132</v>
      </c>
    </row>
    <row r="22" spans="2:15" ht="45">
      <c r="B22" s="113" t="s">
        <v>3</v>
      </c>
      <c r="C22" s="113" t="s">
        <v>75</v>
      </c>
      <c r="D22" s="113" t="s">
        <v>76</v>
      </c>
      <c r="E22" s="113" t="s">
        <v>43</v>
      </c>
      <c r="F22" s="113" t="s">
        <v>77</v>
      </c>
      <c r="G22" s="113" t="s">
        <v>80</v>
      </c>
      <c r="H22" s="113" t="s">
        <v>81</v>
      </c>
      <c r="I22" s="120" t="s">
        <v>153</v>
      </c>
      <c r="J22" s="113" t="s">
        <v>146</v>
      </c>
      <c r="K22" s="113" t="s">
        <v>147</v>
      </c>
      <c r="L22" s="113" t="s">
        <v>140</v>
      </c>
      <c r="M22" s="113" t="s">
        <v>148</v>
      </c>
      <c r="N22" s="113" t="s">
        <v>4</v>
      </c>
      <c r="O22" s="113" t="s">
        <v>5</v>
      </c>
    </row>
    <row r="23" spans="2:15" ht="15">
      <c r="B23" s="134" t="s">
        <v>44</v>
      </c>
      <c r="C23" s="14">
        <v>0</v>
      </c>
      <c r="D23" s="14">
        <v>0</v>
      </c>
      <c r="E23" s="14">
        <v>0.5</v>
      </c>
      <c r="F23" s="14">
        <v>0.5</v>
      </c>
      <c r="G23" s="14">
        <v>0</v>
      </c>
      <c r="H23" s="14">
        <v>0</v>
      </c>
      <c r="I23" s="127">
        <f>E23-G23-H23</f>
        <v>0.5</v>
      </c>
      <c r="J23" s="14">
        <v>1.18</v>
      </c>
      <c r="K23" s="14">
        <v>0</v>
      </c>
      <c r="L23" s="14">
        <v>2.36</v>
      </c>
      <c r="M23" s="14">
        <v>0</v>
      </c>
      <c r="N23" s="14">
        <v>0</v>
      </c>
      <c r="O23" s="14">
        <v>0</v>
      </c>
    </row>
    <row r="24" spans="2:15" s="13" customFormat="1" ht="15">
      <c r="B24" s="135" t="s">
        <v>45</v>
      </c>
      <c r="C24" s="16">
        <v>0</v>
      </c>
      <c r="D24" s="16">
        <v>1</v>
      </c>
      <c r="E24" s="16">
        <v>13</v>
      </c>
      <c r="F24" s="16">
        <v>14</v>
      </c>
      <c r="G24" s="16">
        <v>0</v>
      </c>
      <c r="H24" s="16">
        <v>0</v>
      </c>
      <c r="I24" s="128">
        <f aca="true" t="shared" si="0" ref="I24:I43">E24-G24-H24</f>
        <v>13</v>
      </c>
      <c r="J24" s="16">
        <v>128</v>
      </c>
      <c r="K24" s="16">
        <v>0</v>
      </c>
      <c r="L24" s="16">
        <v>9.846</v>
      </c>
      <c r="M24" s="16">
        <v>0</v>
      </c>
      <c r="N24" s="16">
        <v>0</v>
      </c>
      <c r="O24" s="16">
        <v>0</v>
      </c>
    </row>
    <row r="25" spans="2:15" ht="15">
      <c r="B25" s="134" t="s">
        <v>46</v>
      </c>
      <c r="C25" s="14">
        <v>0</v>
      </c>
      <c r="D25" s="14">
        <v>0</v>
      </c>
      <c r="E25" s="14">
        <v>851</v>
      </c>
      <c r="F25" s="14">
        <v>851</v>
      </c>
      <c r="G25" s="14">
        <v>0</v>
      </c>
      <c r="H25" s="14">
        <v>0</v>
      </c>
      <c r="I25" s="127">
        <f t="shared" si="0"/>
        <v>851</v>
      </c>
      <c r="J25" s="15">
        <v>23280.11</v>
      </c>
      <c r="K25" s="14">
        <v>0</v>
      </c>
      <c r="L25" s="14">
        <v>27.356</v>
      </c>
      <c r="M25" s="14">
        <v>0</v>
      </c>
      <c r="N25" s="14">
        <v>0</v>
      </c>
      <c r="O25" s="14">
        <v>0</v>
      </c>
    </row>
    <row r="26" spans="2:15" s="13" customFormat="1" ht="15">
      <c r="B26" s="135" t="s">
        <v>47</v>
      </c>
      <c r="C26" s="16">
        <v>0</v>
      </c>
      <c r="D26" s="16">
        <v>2.5</v>
      </c>
      <c r="E26" s="16">
        <v>28</v>
      </c>
      <c r="F26" s="16">
        <v>30.5</v>
      </c>
      <c r="G26" s="16">
        <v>0</v>
      </c>
      <c r="H26" s="16">
        <v>0</v>
      </c>
      <c r="I26" s="128">
        <f t="shared" si="0"/>
        <v>28</v>
      </c>
      <c r="J26" s="16">
        <v>146.15</v>
      </c>
      <c r="K26" s="16">
        <v>0</v>
      </c>
      <c r="L26" s="16">
        <v>5.22</v>
      </c>
      <c r="M26" s="16">
        <v>0</v>
      </c>
      <c r="N26" s="16">
        <v>0</v>
      </c>
      <c r="O26" s="16">
        <v>0</v>
      </c>
    </row>
    <row r="27" spans="2:15" ht="15">
      <c r="B27" s="134" t="s">
        <v>48</v>
      </c>
      <c r="C27" s="14">
        <v>0</v>
      </c>
      <c r="D27" s="14">
        <v>70</v>
      </c>
      <c r="E27" s="14">
        <v>80</v>
      </c>
      <c r="F27" s="14">
        <v>150</v>
      </c>
      <c r="G27" s="14">
        <v>0</v>
      </c>
      <c r="H27" s="14">
        <v>0</v>
      </c>
      <c r="I27" s="127">
        <f t="shared" si="0"/>
        <v>80</v>
      </c>
      <c r="J27" s="14">
        <v>336</v>
      </c>
      <c r="K27" s="14">
        <v>0</v>
      </c>
      <c r="L27" s="14">
        <v>4.2</v>
      </c>
      <c r="M27" s="14">
        <v>0</v>
      </c>
      <c r="N27" s="14">
        <v>0</v>
      </c>
      <c r="O27" s="14">
        <v>0</v>
      </c>
    </row>
    <row r="28" spans="2:15" s="13" customFormat="1" ht="15">
      <c r="B28" s="135" t="s">
        <v>49</v>
      </c>
      <c r="C28" s="16">
        <v>0</v>
      </c>
      <c r="D28" s="16">
        <v>2</v>
      </c>
      <c r="E28" s="16">
        <v>8</v>
      </c>
      <c r="F28" s="16">
        <v>10</v>
      </c>
      <c r="G28" s="16">
        <v>0</v>
      </c>
      <c r="H28" s="16">
        <v>0</v>
      </c>
      <c r="I28" s="128">
        <f t="shared" si="0"/>
        <v>8</v>
      </c>
      <c r="J28" s="16">
        <v>56</v>
      </c>
      <c r="K28" s="16">
        <v>0</v>
      </c>
      <c r="L28" s="16">
        <v>7</v>
      </c>
      <c r="M28" s="16">
        <v>0</v>
      </c>
      <c r="N28" s="16">
        <v>0</v>
      </c>
      <c r="O28" s="16">
        <v>0</v>
      </c>
    </row>
    <row r="29" spans="2:15" ht="15">
      <c r="B29" s="134" t="s">
        <v>50</v>
      </c>
      <c r="C29" s="14">
        <v>0</v>
      </c>
      <c r="D29" s="14">
        <v>0</v>
      </c>
      <c r="E29" s="14">
        <v>4</v>
      </c>
      <c r="F29" s="14">
        <v>4</v>
      </c>
      <c r="G29" s="14">
        <v>4</v>
      </c>
      <c r="H29" s="14">
        <v>0</v>
      </c>
      <c r="I29" s="127">
        <f t="shared" si="0"/>
        <v>0</v>
      </c>
      <c r="J29" s="14">
        <v>48</v>
      </c>
      <c r="K29" s="14">
        <v>9.04</v>
      </c>
      <c r="L29" s="14">
        <v>12</v>
      </c>
      <c r="M29" s="14">
        <v>2.26</v>
      </c>
      <c r="N29" s="15">
        <v>8117.65</v>
      </c>
      <c r="O29" s="14">
        <v>73.38</v>
      </c>
    </row>
    <row r="30" spans="2:15" s="13" customFormat="1" ht="15">
      <c r="B30" s="135" t="s">
        <v>51</v>
      </c>
      <c r="C30" s="16">
        <v>0</v>
      </c>
      <c r="D30" s="16">
        <v>0</v>
      </c>
      <c r="E30" s="16">
        <v>6</v>
      </c>
      <c r="F30" s="16">
        <v>6</v>
      </c>
      <c r="G30" s="16">
        <v>0</v>
      </c>
      <c r="H30" s="16">
        <v>0</v>
      </c>
      <c r="I30" s="128">
        <f t="shared" si="0"/>
        <v>6</v>
      </c>
      <c r="J30" s="16">
        <v>27</v>
      </c>
      <c r="K30" s="16">
        <v>0</v>
      </c>
      <c r="L30" s="16">
        <v>4.5</v>
      </c>
      <c r="M30" s="16">
        <v>0</v>
      </c>
      <c r="N30" s="16">
        <v>0</v>
      </c>
      <c r="O30" s="16">
        <v>0</v>
      </c>
    </row>
    <row r="31" spans="2:15" ht="15">
      <c r="B31" s="134" t="s">
        <v>52</v>
      </c>
      <c r="C31" s="14">
        <v>130</v>
      </c>
      <c r="D31" s="14">
        <v>0</v>
      </c>
      <c r="E31" s="15">
        <v>1632</v>
      </c>
      <c r="F31" s="15">
        <v>1762</v>
      </c>
      <c r="G31" s="14">
        <v>165</v>
      </c>
      <c r="H31" s="14">
        <v>0</v>
      </c>
      <c r="I31" s="127">
        <f t="shared" si="0"/>
        <v>1467</v>
      </c>
      <c r="J31" s="15">
        <v>38106</v>
      </c>
      <c r="K31" s="15">
        <v>3850.5</v>
      </c>
      <c r="L31" s="14">
        <v>23.349</v>
      </c>
      <c r="M31" s="14">
        <v>23.336</v>
      </c>
      <c r="N31" s="15">
        <v>7017.15</v>
      </c>
      <c r="O31" s="15">
        <v>27019.55</v>
      </c>
    </row>
    <row r="32" spans="2:15" s="13" customFormat="1" ht="15">
      <c r="B32" s="135" t="s">
        <v>53</v>
      </c>
      <c r="C32" s="16">
        <v>0</v>
      </c>
      <c r="D32" s="16">
        <v>0</v>
      </c>
      <c r="E32" s="16">
        <v>247</v>
      </c>
      <c r="F32" s="16">
        <v>247</v>
      </c>
      <c r="G32" s="16">
        <v>0</v>
      </c>
      <c r="H32" s="16">
        <v>0</v>
      </c>
      <c r="I32" s="128">
        <f t="shared" si="0"/>
        <v>247</v>
      </c>
      <c r="J32" s="16">
        <v>963.7</v>
      </c>
      <c r="K32" s="16">
        <v>0</v>
      </c>
      <c r="L32" s="16">
        <v>3.902</v>
      </c>
      <c r="M32" s="16">
        <v>0</v>
      </c>
      <c r="N32" s="16">
        <v>0</v>
      </c>
      <c r="O32" s="16">
        <v>0</v>
      </c>
    </row>
    <row r="33" spans="2:15" ht="15">
      <c r="B33" s="134" t="s">
        <v>54</v>
      </c>
      <c r="C33" s="14">
        <v>0</v>
      </c>
      <c r="D33" s="14">
        <v>0</v>
      </c>
      <c r="E33" s="14">
        <v>125</v>
      </c>
      <c r="F33" s="14">
        <v>125</v>
      </c>
      <c r="G33" s="14">
        <v>0</v>
      </c>
      <c r="H33" s="14">
        <v>0</v>
      </c>
      <c r="I33" s="127">
        <f t="shared" si="0"/>
        <v>125</v>
      </c>
      <c r="J33" s="15">
        <v>1637.5</v>
      </c>
      <c r="K33" s="14">
        <v>0</v>
      </c>
      <c r="L33" s="14">
        <v>13.1</v>
      </c>
      <c r="M33" s="14">
        <v>0</v>
      </c>
      <c r="N33" s="14">
        <v>0</v>
      </c>
      <c r="O33" s="14">
        <v>0</v>
      </c>
    </row>
    <row r="34" spans="2:15" s="13" customFormat="1" ht="15">
      <c r="B34" s="135" t="s">
        <v>55</v>
      </c>
      <c r="C34" s="16">
        <v>0</v>
      </c>
      <c r="D34" s="16">
        <v>1</v>
      </c>
      <c r="E34" s="16">
        <v>15</v>
      </c>
      <c r="F34" s="16">
        <v>16</v>
      </c>
      <c r="G34" s="16">
        <v>0</v>
      </c>
      <c r="H34" s="16">
        <v>0</v>
      </c>
      <c r="I34" s="128">
        <f t="shared" si="0"/>
        <v>15</v>
      </c>
      <c r="J34" s="16">
        <v>132.6</v>
      </c>
      <c r="K34" s="16">
        <v>0</v>
      </c>
      <c r="L34" s="16">
        <v>8.84</v>
      </c>
      <c r="M34" s="16">
        <v>0</v>
      </c>
      <c r="N34" s="16">
        <v>0</v>
      </c>
      <c r="O34" s="16">
        <v>0</v>
      </c>
    </row>
    <row r="35" spans="2:15" ht="15">
      <c r="B35" s="134" t="s">
        <v>56</v>
      </c>
      <c r="C35" s="14">
        <v>0</v>
      </c>
      <c r="D35" s="14">
        <v>2</v>
      </c>
      <c r="E35" s="14">
        <v>11</v>
      </c>
      <c r="F35" s="14">
        <v>13</v>
      </c>
      <c r="G35" s="14">
        <v>0</v>
      </c>
      <c r="H35" s="14">
        <v>0</v>
      </c>
      <c r="I35" s="127">
        <f t="shared" si="0"/>
        <v>11</v>
      </c>
      <c r="J35" s="14">
        <v>75.6</v>
      </c>
      <c r="K35" s="14">
        <v>0</v>
      </c>
      <c r="L35" s="14">
        <v>6.873</v>
      </c>
      <c r="M35" s="14">
        <v>0</v>
      </c>
      <c r="N35" s="14">
        <v>0</v>
      </c>
      <c r="O35" s="14">
        <v>0</v>
      </c>
    </row>
    <row r="36" spans="2:15" s="13" customFormat="1" ht="15">
      <c r="B36" s="135" t="s">
        <v>57</v>
      </c>
      <c r="C36" s="16">
        <v>361.73</v>
      </c>
      <c r="D36" s="16">
        <v>580</v>
      </c>
      <c r="E36" s="17">
        <v>7211</v>
      </c>
      <c r="F36" s="17">
        <v>8152.73</v>
      </c>
      <c r="G36" s="16">
        <v>272</v>
      </c>
      <c r="H36" s="16">
        <v>0</v>
      </c>
      <c r="I36" s="128">
        <f t="shared" si="0"/>
        <v>6939</v>
      </c>
      <c r="J36" s="17">
        <v>158652.3</v>
      </c>
      <c r="K36" s="17">
        <v>5003.93</v>
      </c>
      <c r="L36" s="16">
        <v>22.001</v>
      </c>
      <c r="M36" s="16">
        <v>18.397</v>
      </c>
      <c r="N36" s="17">
        <v>1621.97</v>
      </c>
      <c r="O36" s="17">
        <v>8116.21</v>
      </c>
    </row>
    <row r="37" spans="2:15" ht="15">
      <c r="B37" s="134" t="s">
        <v>58</v>
      </c>
      <c r="C37" s="14">
        <v>1.5</v>
      </c>
      <c r="D37" s="14">
        <v>9</v>
      </c>
      <c r="E37" s="14">
        <v>60</v>
      </c>
      <c r="F37" s="14">
        <v>70.5</v>
      </c>
      <c r="G37" s="14">
        <v>60</v>
      </c>
      <c r="H37" s="14">
        <v>0</v>
      </c>
      <c r="I37" s="127">
        <f t="shared" si="0"/>
        <v>0</v>
      </c>
      <c r="J37" s="15">
        <v>1597</v>
      </c>
      <c r="K37" s="14">
        <v>157.37</v>
      </c>
      <c r="L37" s="14">
        <v>26.617</v>
      </c>
      <c r="M37" s="14">
        <v>2.623</v>
      </c>
      <c r="N37" s="15">
        <v>1964.43</v>
      </c>
      <c r="O37" s="14">
        <v>309.14</v>
      </c>
    </row>
    <row r="38" spans="2:15" s="13" customFormat="1" ht="15">
      <c r="B38" s="135" t="s">
        <v>59</v>
      </c>
      <c r="C38" s="16">
        <v>10</v>
      </c>
      <c r="D38" s="16">
        <v>89.5</v>
      </c>
      <c r="E38" s="16">
        <v>420.3</v>
      </c>
      <c r="F38" s="16">
        <v>519.8</v>
      </c>
      <c r="G38" s="16">
        <v>0</v>
      </c>
      <c r="H38" s="16">
        <v>0</v>
      </c>
      <c r="I38" s="128">
        <f t="shared" si="0"/>
        <v>420.3</v>
      </c>
      <c r="J38" s="16">
        <v>798.81</v>
      </c>
      <c r="K38" s="16">
        <v>0</v>
      </c>
      <c r="L38" s="16">
        <v>1.901</v>
      </c>
      <c r="M38" s="16">
        <v>0</v>
      </c>
      <c r="N38" s="16">
        <v>0</v>
      </c>
      <c r="O38" s="16">
        <v>0</v>
      </c>
    </row>
    <row r="39" spans="2:15" ht="15">
      <c r="B39" s="134" t="s">
        <v>60</v>
      </c>
      <c r="C39" s="14">
        <v>0</v>
      </c>
      <c r="D39" s="14">
        <v>0</v>
      </c>
      <c r="E39" s="14">
        <v>160</v>
      </c>
      <c r="F39" s="14">
        <v>160</v>
      </c>
      <c r="G39" s="14">
        <v>0</v>
      </c>
      <c r="H39" s="14">
        <v>0</v>
      </c>
      <c r="I39" s="127">
        <f t="shared" si="0"/>
        <v>160</v>
      </c>
      <c r="J39" s="15">
        <v>11137.5</v>
      </c>
      <c r="K39" s="14">
        <v>0</v>
      </c>
      <c r="L39" s="14">
        <v>69.609</v>
      </c>
      <c r="M39" s="14">
        <v>0</v>
      </c>
      <c r="N39" s="14">
        <v>0</v>
      </c>
      <c r="O39" s="14">
        <v>0</v>
      </c>
    </row>
    <row r="40" spans="2:15" s="13" customFormat="1" ht="22.5">
      <c r="B40" s="135" t="s">
        <v>61</v>
      </c>
      <c r="C40" s="16">
        <v>0</v>
      </c>
      <c r="D40" s="16">
        <v>0</v>
      </c>
      <c r="E40" s="17">
        <v>28749</v>
      </c>
      <c r="F40" s="17">
        <v>28749</v>
      </c>
      <c r="G40" s="17">
        <v>3376</v>
      </c>
      <c r="H40" s="16">
        <v>0</v>
      </c>
      <c r="I40" s="128">
        <f t="shared" si="0"/>
        <v>25373</v>
      </c>
      <c r="J40" s="17">
        <v>679875.2</v>
      </c>
      <c r="K40" s="17">
        <v>72178.78</v>
      </c>
      <c r="L40" s="16">
        <v>23.649</v>
      </c>
      <c r="M40" s="16">
        <v>21.38</v>
      </c>
      <c r="N40" s="16">
        <v>750.99</v>
      </c>
      <c r="O40" s="17">
        <v>54205.58</v>
      </c>
    </row>
    <row r="41" spans="2:15" ht="15">
      <c r="B41" s="134" t="s">
        <v>62</v>
      </c>
      <c r="C41" s="14">
        <v>0</v>
      </c>
      <c r="D41" s="14">
        <v>0</v>
      </c>
      <c r="E41" s="14">
        <v>118</v>
      </c>
      <c r="F41" s="14">
        <v>118</v>
      </c>
      <c r="G41" s="14">
        <v>0</v>
      </c>
      <c r="H41" s="14">
        <v>0</v>
      </c>
      <c r="I41" s="127">
        <f t="shared" si="0"/>
        <v>118</v>
      </c>
      <c r="J41" s="15">
        <v>5664</v>
      </c>
      <c r="K41" s="14">
        <v>0</v>
      </c>
      <c r="L41" s="14">
        <v>48</v>
      </c>
      <c r="M41" s="14">
        <v>0</v>
      </c>
      <c r="N41" s="14">
        <v>0</v>
      </c>
      <c r="O41" s="14">
        <v>0</v>
      </c>
    </row>
    <row r="42" spans="2:15" s="13" customFormat="1" ht="15">
      <c r="B42" s="135" t="s">
        <v>63</v>
      </c>
      <c r="C42" s="16">
        <v>0</v>
      </c>
      <c r="D42" s="16">
        <v>0</v>
      </c>
      <c r="E42" s="16">
        <v>30</v>
      </c>
      <c r="F42" s="16">
        <v>30</v>
      </c>
      <c r="G42" s="16">
        <v>0</v>
      </c>
      <c r="H42" s="16">
        <v>0</v>
      </c>
      <c r="I42" s="128">
        <f t="shared" si="0"/>
        <v>30</v>
      </c>
      <c r="J42" s="16">
        <v>372</v>
      </c>
      <c r="K42" s="16">
        <v>0</v>
      </c>
      <c r="L42" s="16">
        <v>12.4</v>
      </c>
      <c r="M42" s="16">
        <v>0</v>
      </c>
      <c r="N42" s="16">
        <v>0</v>
      </c>
      <c r="O42" s="16">
        <v>0</v>
      </c>
    </row>
    <row r="43" spans="2:15" ht="15">
      <c r="B43" s="134" t="s">
        <v>64</v>
      </c>
      <c r="C43" s="14">
        <v>4</v>
      </c>
      <c r="D43" s="14">
        <v>35</v>
      </c>
      <c r="E43" s="14">
        <v>91</v>
      </c>
      <c r="F43" s="14">
        <v>130</v>
      </c>
      <c r="G43" s="14">
        <v>0</v>
      </c>
      <c r="H43" s="14">
        <v>0</v>
      </c>
      <c r="I43" s="127">
        <f t="shared" si="0"/>
        <v>91</v>
      </c>
      <c r="J43" s="14">
        <v>654.5</v>
      </c>
      <c r="K43" s="14">
        <v>0</v>
      </c>
      <c r="L43" s="14">
        <v>7.192</v>
      </c>
      <c r="M43" s="14">
        <v>0</v>
      </c>
      <c r="N43" s="14">
        <v>0</v>
      </c>
      <c r="O43" s="14">
        <v>0</v>
      </c>
    </row>
    <row r="44" spans="2:15" s="13" customFormat="1" ht="15">
      <c r="B44" s="130" t="s">
        <v>39</v>
      </c>
      <c r="C44" s="132">
        <v>507.23</v>
      </c>
      <c r="D44" s="132">
        <v>792</v>
      </c>
      <c r="E44" s="131">
        <v>39859.8</v>
      </c>
      <c r="F44" s="131">
        <v>41159.03</v>
      </c>
      <c r="G44" s="131">
        <v>3877</v>
      </c>
      <c r="H44" s="132">
        <v>0</v>
      </c>
      <c r="I44" s="133">
        <f>SUM(I23:I43)</f>
        <v>35982.8</v>
      </c>
      <c r="J44" s="131">
        <v>923689.15</v>
      </c>
      <c r="K44" s="131">
        <v>81199.62</v>
      </c>
      <c r="L44" s="132"/>
      <c r="M44" s="132"/>
      <c r="N44" s="132"/>
      <c r="O44" s="131">
        <v>89723.86</v>
      </c>
    </row>
    <row r="45" spans="2:15" s="13" customFormat="1" ht="15">
      <c r="B45" s="38"/>
      <c r="C45" s="39"/>
      <c r="D45" s="39"/>
      <c r="E45" s="40"/>
      <c r="F45" s="40"/>
      <c r="G45" s="40"/>
      <c r="H45" s="39"/>
      <c r="I45" s="39"/>
      <c r="J45" s="40"/>
      <c r="K45" s="40"/>
      <c r="L45" s="39"/>
      <c r="M45" s="39"/>
      <c r="N45" s="39"/>
      <c r="O45" s="41"/>
    </row>
    <row r="46" spans="2:15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</row>
    <row r="47" spans="2:15" ht="15">
      <c r="B47" s="222" t="s">
        <v>94</v>
      </c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142"/>
    </row>
    <row r="48" spans="2:15" ht="15">
      <c r="B48" s="136" t="s">
        <v>0</v>
      </c>
      <c r="C48" s="123">
        <v>2018</v>
      </c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4"/>
    </row>
    <row r="49" spans="2:15" ht="45">
      <c r="B49" s="113" t="s">
        <v>3</v>
      </c>
      <c r="C49" s="113" t="s">
        <v>75</v>
      </c>
      <c r="D49" s="113" t="s">
        <v>76</v>
      </c>
      <c r="E49" s="113" t="s">
        <v>43</v>
      </c>
      <c r="F49" s="113" t="s">
        <v>77</v>
      </c>
      <c r="G49" s="113" t="s">
        <v>80</v>
      </c>
      <c r="H49" s="113" t="s">
        <v>81</v>
      </c>
      <c r="I49" s="120" t="s">
        <v>153</v>
      </c>
      <c r="J49" s="113" t="s">
        <v>146</v>
      </c>
      <c r="K49" s="113" t="s">
        <v>147</v>
      </c>
      <c r="L49" s="113" t="s">
        <v>140</v>
      </c>
      <c r="M49" s="113" t="s">
        <v>148</v>
      </c>
      <c r="N49" s="113" t="s">
        <v>4</v>
      </c>
      <c r="O49" s="113" t="s">
        <v>5</v>
      </c>
    </row>
    <row r="50" spans="1:15" ht="15">
      <c r="A50" s="42"/>
      <c r="B50" s="134" t="s">
        <v>45</v>
      </c>
      <c r="C50" s="14">
        <v>0</v>
      </c>
      <c r="D50" s="14">
        <v>34</v>
      </c>
      <c r="E50" s="14">
        <v>19</v>
      </c>
      <c r="F50" s="14">
        <v>53</v>
      </c>
      <c r="G50" s="14">
        <v>0</v>
      </c>
      <c r="H50" s="14">
        <v>0</v>
      </c>
      <c r="I50" s="127">
        <f>E50-G50-H50</f>
        <v>19</v>
      </c>
      <c r="J50" s="14">
        <v>75.9</v>
      </c>
      <c r="K50" s="14">
        <v>0</v>
      </c>
      <c r="L50" s="14">
        <v>3.995</v>
      </c>
      <c r="M50" s="14">
        <v>0</v>
      </c>
      <c r="N50" s="14">
        <v>0</v>
      </c>
      <c r="O50" s="14">
        <v>0</v>
      </c>
    </row>
    <row r="51" spans="1:15" s="13" customFormat="1" ht="15">
      <c r="A51" s="43"/>
      <c r="B51" s="135" t="s">
        <v>46</v>
      </c>
      <c r="C51" s="16">
        <v>7</v>
      </c>
      <c r="D51" s="16">
        <v>5</v>
      </c>
      <c r="E51" s="17">
        <v>7112.5</v>
      </c>
      <c r="F51" s="17">
        <v>7124.5</v>
      </c>
      <c r="G51" s="16">
        <v>791</v>
      </c>
      <c r="H51" s="16">
        <v>0</v>
      </c>
      <c r="I51" s="127">
        <f aca="true" t="shared" si="1" ref="I51:I68">E51-G51-H51</f>
        <v>6321.5</v>
      </c>
      <c r="J51" s="17">
        <v>170619.85</v>
      </c>
      <c r="K51" s="17">
        <v>18779.55</v>
      </c>
      <c r="L51" s="16">
        <v>23.989</v>
      </c>
      <c r="M51" s="16">
        <v>23.742</v>
      </c>
      <c r="N51" s="16">
        <v>489.73</v>
      </c>
      <c r="O51" s="17">
        <v>9196.85</v>
      </c>
    </row>
    <row r="52" spans="1:15" ht="15">
      <c r="A52" s="42"/>
      <c r="B52" s="134" t="s">
        <v>47</v>
      </c>
      <c r="C52" s="14">
        <v>0</v>
      </c>
      <c r="D52" s="14">
        <v>0</v>
      </c>
      <c r="E52" s="14">
        <v>43.64</v>
      </c>
      <c r="F52" s="14">
        <v>43.64</v>
      </c>
      <c r="G52" s="14">
        <v>0</v>
      </c>
      <c r="H52" s="14">
        <v>0</v>
      </c>
      <c r="I52" s="127">
        <f t="shared" si="1"/>
        <v>43.64</v>
      </c>
      <c r="J52" s="14">
        <v>55.9</v>
      </c>
      <c r="K52" s="14">
        <v>0</v>
      </c>
      <c r="L52" s="14">
        <v>1.281</v>
      </c>
      <c r="M52" s="14">
        <v>0</v>
      </c>
      <c r="N52" s="14">
        <v>0</v>
      </c>
      <c r="O52" s="14">
        <v>0</v>
      </c>
    </row>
    <row r="53" spans="1:15" s="13" customFormat="1" ht="15">
      <c r="A53" s="42"/>
      <c r="B53" s="135" t="s">
        <v>52</v>
      </c>
      <c r="C53" s="16">
        <v>0</v>
      </c>
      <c r="D53" s="16">
        <v>0</v>
      </c>
      <c r="E53" s="16">
        <v>15</v>
      </c>
      <c r="F53" s="16">
        <v>15</v>
      </c>
      <c r="G53" s="16">
        <v>0</v>
      </c>
      <c r="H53" s="16">
        <v>0</v>
      </c>
      <c r="I53" s="127">
        <f t="shared" si="1"/>
        <v>15</v>
      </c>
      <c r="J53" s="16">
        <v>76.5</v>
      </c>
      <c r="K53" s="16">
        <v>0</v>
      </c>
      <c r="L53" s="16">
        <v>5.1</v>
      </c>
      <c r="M53" s="16">
        <v>0</v>
      </c>
      <c r="N53" s="16">
        <v>0</v>
      </c>
      <c r="O53" s="16">
        <v>0</v>
      </c>
    </row>
    <row r="54" spans="1:15" ht="15">
      <c r="A54" s="42"/>
      <c r="B54" s="134" t="s">
        <v>53</v>
      </c>
      <c r="C54" s="14">
        <v>0.5</v>
      </c>
      <c r="D54" s="14">
        <v>4.5</v>
      </c>
      <c r="E54" s="14">
        <v>492.35</v>
      </c>
      <c r="F54" s="14">
        <v>497.35</v>
      </c>
      <c r="G54" s="14">
        <v>0</v>
      </c>
      <c r="H54" s="14">
        <v>0</v>
      </c>
      <c r="I54" s="127">
        <f t="shared" si="1"/>
        <v>492.35</v>
      </c>
      <c r="J54" s="15">
        <v>1681.81</v>
      </c>
      <c r="K54" s="14">
        <v>0</v>
      </c>
      <c r="L54" s="14">
        <v>3.416</v>
      </c>
      <c r="M54" s="14">
        <v>0</v>
      </c>
      <c r="N54" s="14">
        <v>0</v>
      </c>
      <c r="O54" s="14">
        <v>0</v>
      </c>
    </row>
    <row r="55" spans="1:15" s="13" customFormat="1" ht="22.5">
      <c r="A55" s="42"/>
      <c r="B55" s="135" t="s">
        <v>65</v>
      </c>
      <c r="C55" s="16">
        <v>0</v>
      </c>
      <c r="D55" s="16">
        <v>0</v>
      </c>
      <c r="E55" s="16">
        <v>557.27</v>
      </c>
      <c r="F55" s="16">
        <v>557.27</v>
      </c>
      <c r="G55" s="16">
        <v>0</v>
      </c>
      <c r="H55" s="16">
        <v>0</v>
      </c>
      <c r="I55" s="127">
        <f t="shared" si="1"/>
        <v>557.27</v>
      </c>
      <c r="J55" s="17">
        <v>17456.76</v>
      </c>
      <c r="K55" s="16">
        <v>0</v>
      </c>
      <c r="L55" s="16">
        <v>31.325</v>
      </c>
      <c r="M55" s="16">
        <v>0</v>
      </c>
      <c r="N55" s="16">
        <v>0</v>
      </c>
      <c r="O55" s="16">
        <v>0</v>
      </c>
    </row>
    <row r="56" spans="1:15" ht="33.75">
      <c r="A56" s="43"/>
      <c r="B56" s="134" t="s">
        <v>66</v>
      </c>
      <c r="C56" s="14">
        <v>0</v>
      </c>
      <c r="D56" s="14">
        <v>6</v>
      </c>
      <c r="E56" s="14">
        <v>35</v>
      </c>
      <c r="F56" s="14">
        <v>41</v>
      </c>
      <c r="G56" s="14">
        <v>0</v>
      </c>
      <c r="H56" s="14">
        <v>0</v>
      </c>
      <c r="I56" s="127">
        <f t="shared" si="1"/>
        <v>35</v>
      </c>
      <c r="J56" s="14">
        <v>649</v>
      </c>
      <c r="K56" s="14">
        <v>0</v>
      </c>
      <c r="L56" s="14">
        <v>18.543</v>
      </c>
      <c r="M56" s="14">
        <v>0</v>
      </c>
      <c r="N56" s="14">
        <v>0</v>
      </c>
      <c r="O56" s="14">
        <v>0</v>
      </c>
    </row>
    <row r="57" spans="1:15" s="13" customFormat="1" ht="15">
      <c r="A57" s="42"/>
      <c r="B57" s="135" t="s">
        <v>54</v>
      </c>
      <c r="C57" s="16">
        <v>1</v>
      </c>
      <c r="D57" s="16">
        <v>0</v>
      </c>
      <c r="E57" s="17">
        <v>2229</v>
      </c>
      <c r="F57" s="17">
        <v>2230</v>
      </c>
      <c r="G57" s="16">
        <v>21.5</v>
      </c>
      <c r="H57" s="16">
        <v>0</v>
      </c>
      <c r="I57" s="127">
        <f t="shared" si="1"/>
        <v>2207.5</v>
      </c>
      <c r="J57" s="17">
        <v>20407.9</v>
      </c>
      <c r="K57" s="16">
        <v>131.45</v>
      </c>
      <c r="L57" s="16">
        <v>9.156</v>
      </c>
      <c r="M57" s="16">
        <v>6.114</v>
      </c>
      <c r="N57" s="17">
        <v>2262.56</v>
      </c>
      <c r="O57" s="16">
        <v>297.41</v>
      </c>
    </row>
    <row r="58" spans="1:15" ht="15">
      <c r="A58" s="43"/>
      <c r="B58" s="134" t="s">
        <v>67</v>
      </c>
      <c r="C58" s="14">
        <v>0</v>
      </c>
      <c r="D58" s="14">
        <v>0</v>
      </c>
      <c r="E58" s="14">
        <v>123</v>
      </c>
      <c r="F58" s="14">
        <v>123</v>
      </c>
      <c r="G58" s="14">
        <v>0</v>
      </c>
      <c r="H58" s="14">
        <v>0</v>
      </c>
      <c r="I58" s="127">
        <f t="shared" si="1"/>
        <v>123</v>
      </c>
      <c r="J58" s="14">
        <v>910.2</v>
      </c>
      <c r="K58" s="14">
        <v>0</v>
      </c>
      <c r="L58" s="14">
        <v>7.4</v>
      </c>
      <c r="M58" s="14">
        <v>0</v>
      </c>
      <c r="N58" s="14">
        <v>0</v>
      </c>
      <c r="O58" s="14">
        <v>0</v>
      </c>
    </row>
    <row r="59" spans="1:15" s="13" customFormat="1" ht="15">
      <c r="A59" s="42"/>
      <c r="B59" s="135" t="s">
        <v>57</v>
      </c>
      <c r="C59" s="16">
        <v>9.5</v>
      </c>
      <c r="D59" s="16">
        <v>8</v>
      </c>
      <c r="E59" s="17">
        <v>24589.5</v>
      </c>
      <c r="F59" s="17">
        <v>24607</v>
      </c>
      <c r="G59" s="17">
        <v>6405</v>
      </c>
      <c r="H59" s="16">
        <v>0</v>
      </c>
      <c r="I59" s="127">
        <f t="shared" si="1"/>
        <v>18184.5</v>
      </c>
      <c r="J59" s="17">
        <v>210227.6</v>
      </c>
      <c r="K59" s="17">
        <v>54342.87</v>
      </c>
      <c r="L59" s="16">
        <v>8.549</v>
      </c>
      <c r="M59" s="16">
        <v>8.484</v>
      </c>
      <c r="N59" s="17">
        <v>1654.26</v>
      </c>
      <c r="O59" s="17">
        <v>89896.99</v>
      </c>
    </row>
    <row r="60" spans="1:15" ht="15">
      <c r="A60" s="42"/>
      <c r="B60" s="134" t="s">
        <v>58</v>
      </c>
      <c r="C60" s="14">
        <v>0</v>
      </c>
      <c r="D60" s="14">
        <v>0</v>
      </c>
      <c r="E60" s="14">
        <v>229.5</v>
      </c>
      <c r="F60" s="14">
        <v>229.5</v>
      </c>
      <c r="G60" s="14">
        <v>76</v>
      </c>
      <c r="H60" s="14">
        <v>0</v>
      </c>
      <c r="I60" s="127">
        <f t="shared" si="1"/>
        <v>153.5</v>
      </c>
      <c r="J60" s="14">
        <v>862.2</v>
      </c>
      <c r="K60" s="14">
        <v>184.28</v>
      </c>
      <c r="L60" s="14">
        <v>3.757</v>
      </c>
      <c r="M60" s="14">
        <v>2.425</v>
      </c>
      <c r="N60" s="14">
        <v>918.35</v>
      </c>
      <c r="O60" s="14">
        <v>169.23</v>
      </c>
    </row>
    <row r="61" spans="1:15" s="13" customFormat="1" ht="15">
      <c r="A61" s="42"/>
      <c r="B61" s="135" t="s">
        <v>59</v>
      </c>
      <c r="C61" s="16">
        <v>11</v>
      </c>
      <c r="D61" s="16">
        <v>0</v>
      </c>
      <c r="E61" s="16">
        <v>15.75</v>
      </c>
      <c r="F61" s="16">
        <v>26.75</v>
      </c>
      <c r="G61" s="16">
        <v>0</v>
      </c>
      <c r="H61" s="16">
        <v>0</v>
      </c>
      <c r="I61" s="127">
        <f t="shared" si="1"/>
        <v>15.75</v>
      </c>
      <c r="J61" s="16">
        <v>21.43</v>
      </c>
      <c r="K61" s="16">
        <v>0</v>
      </c>
      <c r="L61" s="16">
        <v>1.361</v>
      </c>
      <c r="M61" s="16">
        <v>0</v>
      </c>
      <c r="N61" s="16">
        <v>0</v>
      </c>
      <c r="O61" s="16">
        <v>0</v>
      </c>
    </row>
    <row r="62" spans="1:15" ht="22.5">
      <c r="A62" s="42"/>
      <c r="B62" s="134" t="s">
        <v>68</v>
      </c>
      <c r="C62" s="14">
        <v>0</v>
      </c>
      <c r="D62" s="14">
        <v>0</v>
      </c>
      <c r="E62" s="14">
        <v>1</v>
      </c>
      <c r="F62" s="14">
        <v>1</v>
      </c>
      <c r="G62" s="14">
        <v>0</v>
      </c>
      <c r="H62" s="14">
        <v>0</v>
      </c>
      <c r="I62" s="127">
        <f t="shared" si="1"/>
        <v>1</v>
      </c>
      <c r="J62" s="14">
        <v>2.35</v>
      </c>
      <c r="K62" s="14">
        <v>0</v>
      </c>
      <c r="L62" s="14">
        <v>2.35</v>
      </c>
      <c r="M62" s="14">
        <v>0</v>
      </c>
      <c r="N62" s="14">
        <v>0</v>
      </c>
      <c r="O62" s="14">
        <v>0</v>
      </c>
    </row>
    <row r="63" spans="1:15" s="13" customFormat="1" ht="33.75">
      <c r="A63" s="42"/>
      <c r="B63" s="135" t="s">
        <v>69</v>
      </c>
      <c r="C63" s="16">
        <v>0</v>
      </c>
      <c r="D63" s="16">
        <v>0</v>
      </c>
      <c r="E63" s="16">
        <v>746</v>
      </c>
      <c r="F63" s="16">
        <v>746</v>
      </c>
      <c r="G63" s="16">
        <v>115</v>
      </c>
      <c r="H63" s="16">
        <v>0</v>
      </c>
      <c r="I63" s="127">
        <f t="shared" si="1"/>
        <v>631</v>
      </c>
      <c r="J63" s="17">
        <v>479140</v>
      </c>
      <c r="K63" s="17">
        <v>15870</v>
      </c>
      <c r="L63" s="16">
        <v>642.279</v>
      </c>
      <c r="M63" s="16">
        <v>138</v>
      </c>
      <c r="N63" s="16">
        <v>9.5</v>
      </c>
      <c r="O63" s="16">
        <v>150.76</v>
      </c>
    </row>
    <row r="64" spans="1:15" ht="22.5">
      <c r="A64" s="43"/>
      <c r="B64" s="134" t="s">
        <v>61</v>
      </c>
      <c r="C64" s="14">
        <v>0</v>
      </c>
      <c r="D64" s="14">
        <v>0</v>
      </c>
      <c r="E64" s="15">
        <v>108600</v>
      </c>
      <c r="F64" s="15">
        <v>108600</v>
      </c>
      <c r="G64" s="15">
        <v>6130</v>
      </c>
      <c r="H64" s="14">
        <v>0</v>
      </c>
      <c r="I64" s="127">
        <f t="shared" si="1"/>
        <v>102470</v>
      </c>
      <c r="J64" s="15">
        <v>1558188.66</v>
      </c>
      <c r="K64" s="15">
        <v>76747.7</v>
      </c>
      <c r="L64" s="14">
        <v>14.348</v>
      </c>
      <c r="M64" s="14">
        <v>12.52</v>
      </c>
      <c r="N64" s="14">
        <v>752.82</v>
      </c>
      <c r="O64" s="15">
        <v>57777.04</v>
      </c>
    </row>
    <row r="65" spans="1:15" s="13" customFormat="1" ht="22.5">
      <c r="A65" s="43"/>
      <c r="B65" s="135" t="s">
        <v>70</v>
      </c>
      <c r="C65" s="16">
        <v>61</v>
      </c>
      <c r="D65" s="16">
        <v>0</v>
      </c>
      <c r="E65" s="17">
        <v>1092</v>
      </c>
      <c r="F65" s="17">
        <v>1153</v>
      </c>
      <c r="G65" s="16">
        <v>0</v>
      </c>
      <c r="H65" s="16">
        <v>0</v>
      </c>
      <c r="I65" s="127">
        <f t="shared" si="1"/>
        <v>1092</v>
      </c>
      <c r="J65" s="17">
        <v>52079</v>
      </c>
      <c r="K65" s="16">
        <v>0</v>
      </c>
      <c r="L65" s="16">
        <v>47.691</v>
      </c>
      <c r="M65" s="16">
        <v>0</v>
      </c>
      <c r="N65" s="16">
        <v>0</v>
      </c>
      <c r="O65" s="16">
        <v>0</v>
      </c>
    </row>
    <row r="66" spans="1:15" ht="22.5">
      <c r="A66" s="42"/>
      <c r="B66" s="134" t="s">
        <v>71</v>
      </c>
      <c r="C66" s="14">
        <v>0</v>
      </c>
      <c r="D66" s="14">
        <v>0</v>
      </c>
      <c r="E66" s="14">
        <v>8</v>
      </c>
      <c r="F66" s="14">
        <v>8</v>
      </c>
      <c r="G66" s="14">
        <v>0</v>
      </c>
      <c r="H66" s="14">
        <v>0</v>
      </c>
      <c r="I66" s="127">
        <f t="shared" si="1"/>
        <v>8</v>
      </c>
      <c r="J66" s="14">
        <v>57.6</v>
      </c>
      <c r="K66" s="14">
        <v>0</v>
      </c>
      <c r="L66" s="14">
        <v>7.2</v>
      </c>
      <c r="M66" s="14">
        <v>0</v>
      </c>
      <c r="N66" s="14">
        <v>0</v>
      </c>
      <c r="O66" s="14">
        <v>0</v>
      </c>
    </row>
    <row r="67" spans="1:15" s="13" customFormat="1" ht="15">
      <c r="A67" s="43"/>
      <c r="B67" s="135" t="s">
        <v>63</v>
      </c>
      <c r="C67" s="16">
        <v>20</v>
      </c>
      <c r="D67" s="16">
        <v>974</v>
      </c>
      <c r="E67" s="17">
        <v>2072.1</v>
      </c>
      <c r="F67" s="17">
        <v>3066.1</v>
      </c>
      <c r="G67" s="16">
        <v>0</v>
      </c>
      <c r="H67" s="16">
        <v>0</v>
      </c>
      <c r="I67" s="127">
        <f t="shared" si="1"/>
        <v>2072.1</v>
      </c>
      <c r="J67" s="17">
        <v>16949.66</v>
      </c>
      <c r="K67" s="16">
        <v>0</v>
      </c>
      <c r="L67" s="16">
        <v>8.18</v>
      </c>
      <c r="M67" s="16">
        <v>0</v>
      </c>
      <c r="N67" s="16">
        <v>0</v>
      </c>
      <c r="O67" s="16">
        <v>0</v>
      </c>
    </row>
    <row r="68" spans="1:15" ht="15">
      <c r="A68" s="42"/>
      <c r="B68" s="134" t="s">
        <v>72</v>
      </c>
      <c r="C68" s="14">
        <v>0</v>
      </c>
      <c r="D68" s="14">
        <v>0</v>
      </c>
      <c r="E68" s="14">
        <v>24</v>
      </c>
      <c r="F68" s="14">
        <v>24</v>
      </c>
      <c r="G68" s="14">
        <v>0</v>
      </c>
      <c r="H68" s="14">
        <v>0</v>
      </c>
      <c r="I68" s="127">
        <f t="shared" si="1"/>
        <v>24</v>
      </c>
      <c r="J68" s="14">
        <v>9.24</v>
      </c>
      <c r="K68" s="14">
        <v>0</v>
      </c>
      <c r="L68" s="14">
        <v>0.385</v>
      </c>
      <c r="M68" s="14">
        <v>0</v>
      </c>
      <c r="N68" s="14">
        <v>0</v>
      </c>
      <c r="O68" s="14">
        <v>0</v>
      </c>
    </row>
    <row r="69" spans="1:15" s="13" customFormat="1" ht="15">
      <c r="A69" s="40"/>
      <c r="B69" s="130" t="s">
        <v>39</v>
      </c>
      <c r="C69" s="132">
        <v>110</v>
      </c>
      <c r="D69" s="131">
        <v>1031.5</v>
      </c>
      <c r="E69" s="131">
        <v>148004.61</v>
      </c>
      <c r="F69" s="131">
        <v>149146.11</v>
      </c>
      <c r="G69" s="131">
        <v>13538.5</v>
      </c>
      <c r="H69" s="132">
        <v>0</v>
      </c>
      <c r="I69" s="133">
        <f>SUM(I50:I68)</f>
        <v>134466.11000000002</v>
      </c>
      <c r="J69" s="131">
        <v>2529471.5600000005</v>
      </c>
      <c r="K69" s="131">
        <v>166055.84999999998</v>
      </c>
      <c r="L69" s="132"/>
      <c r="M69" s="132"/>
      <c r="N69" s="132"/>
      <c r="O69" s="131">
        <v>157488.28</v>
      </c>
    </row>
    <row r="70" spans="2:15" ht="15">
      <c r="B70" s="86" t="s">
        <v>130</v>
      </c>
      <c r="K70" s="44"/>
      <c r="O70" s="44"/>
    </row>
  </sheetData>
  <sheetProtection/>
  <mergeCells count="10">
    <mergeCell ref="B11:O11"/>
    <mergeCell ref="B19:M19"/>
    <mergeCell ref="B20:O20"/>
    <mergeCell ref="B47:N47"/>
    <mergeCell ref="B1:N1"/>
    <mergeCell ref="B2:O2"/>
    <mergeCell ref="B3:O3"/>
    <mergeCell ref="B4:O4"/>
    <mergeCell ref="B6:C6"/>
    <mergeCell ref="N6:O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3:M69"/>
  <sheetViews>
    <sheetView zoomScalePageLayoutView="0" workbookViewId="0" topLeftCell="A1">
      <selection activeCell="O15" sqref="O15"/>
    </sheetView>
  </sheetViews>
  <sheetFormatPr defaultColWidth="11.421875" defaultRowHeight="15"/>
  <cols>
    <col min="1" max="1" width="4.57421875" style="0" customWidth="1"/>
  </cols>
  <sheetData>
    <row r="2" ht="15.75" thickBot="1"/>
    <row r="3" spans="1:13" ht="15">
      <c r="A3" s="163"/>
      <c r="B3" s="241" t="s">
        <v>133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</row>
    <row r="4" spans="1:13" ht="15">
      <c r="A4" s="163"/>
      <c r="B4" s="244" t="s">
        <v>134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6"/>
    </row>
    <row r="5" spans="1:13" ht="15">
      <c r="A5" s="163"/>
      <c r="B5" s="247" t="s">
        <v>78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9"/>
    </row>
    <row r="6" spans="1:13" ht="15">
      <c r="A6" s="163"/>
      <c r="B6" s="156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61"/>
    </row>
    <row r="7" spans="1:13" ht="15">
      <c r="A7" s="163"/>
      <c r="B7" s="234" t="s">
        <v>79</v>
      </c>
      <c r="C7" s="235"/>
      <c r="D7" s="5" t="s">
        <v>0</v>
      </c>
      <c r="E7" s="162"/>
      <c r="F7" s="7"/>
      <c r="G7" s="8"/>
      <c r="H7" s="8"/>
      <c r="I7" s="8"/>
      <c r="J7" s="8"/>
      <c r="K7" s="8"/>
      <c r="L7" s="5" t="s">
        <v>2</v>
      </c>
      <c r="M7" s="157">
        <v>43132</v>
      </c>
    </row>
    <row r="8" spans="1:13" ht="45">
      <c r="A8" s="163"/>
      <c r="B8" s="116" t="s">
        <v>174</v>
      </c>
      <c r="C8" s="120" t="s">
        <v>171</v>
      </c>
      <c r="D8" s="120" t="s">
        <v>172</v>
      </c>
      <c r="E8" s="120" t="s">
        <v>173</v>
      </c>
      <c r="F8" s="120" t="s">
        <v>81</v>
      </c>
      <c r="G8" s="120" t="s">
        <v>82</v>
      </c>
      <c r="H8" s="120" t="s">
        <v>146</v>
      </c>
      <c r="I8" s="120" t="s">
        <v>147</v>
      </c>
      <c r="J8" s="120" t="s">
        <v>140</v>
      </c>
      <c r="K8" s="120" t="s">
        <v>148</v>
      </c>
      <c r="L8" s="120" t="s">
        <v>4</v>
      </c>
      <c r="M8" s="158" t="s">
        <v>5</v>
      </c>
    </row>
    <row r="9" spans="1:13" ht="15.75" thickBot="1">
      <c r="A9" s="163"/>
      <c r="B9" s="117" t="s">
        <v>83</v>
      </c>
      <c r="C9" s="159">
        <v>67201</v>
      </c>
      <c r="D9" s="159">
        <v>53898.880000000005</v>
      </c>
      <c r="E9" s="159">
        <v>3924</v>
      </c>
      <c r="F9" s="159">
        <v>4016</v>
      </c>
      <c r="G9" s="159">
        <f>G50+G68</f>
        <v>45958.880000000005</v>
      </c>
      <c r="H9" s="159">
        <v>411158.55</v>
      </c>
      <c r="I9" s="159">
        <v>17948.49</v>
      </c>
      <c r="J9" s="159">
        <v>0</v>
      </c>
      <c r="K9" s="159">
        <v>0</v>
      </c>
      <c r="L9" s="159">
        <v>0</v>
      </c>
      <c r="M9" s="160">
        <v>58769.36</v>
      </c>
    </row>
    <row r="10" spans="2:13" s="11" customFormat="1" ht="15">
      <c r="B10" s="86" t="s">
        <v>130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13" s="11" customFormat="1" ht="15">
      <c r="B11" s="8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3:13" s="11" customFormat="1" ht="15">
      <c r="C12" s="10"/>
      <c r="D12" s="31"/>
      <c r="E12" s="31"/>
      <c r="F12" s="10"/>
      <c r="G12" s="10"/>
      <c r="H12" s="31"/>
      <c r="I12" s="31"/>
      <c r="J12" s="10"/>
      <c r="K12" s="10"/>
      <c r="L12" s="10"/>
      <c r="M12" s="31"/>
    </row>
    <row r="13" spans="2:13" ht="15">
      <c r="B13" s="250" t="s">
        <v>84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2"/>
    </row>
    <row r="14" spans="2:13" ht="15">
      <c r="B14" s="164"/>
      <c r="C14" s="5" t="s">
        <v>0</v>
      </c>
      <c r="D14" s="12">
        <v>2018</v>
      </c>
      <c r="E14" s="11"/>
      <c r="F14" s="32"/>
      <c r="G14" s="32"/>
      <c r="H14" s="11"/>
      <c r="I14" s="11"/>
      <c r="J14" s="11"/>
      <c r="K14" s="11"/>
      <c r="L14" s="11"/>
      <c r="M14" s="144"/>
    </row>
    <row r="15" spans="2:13" ht="45">
      <c r="B15" s="113" t="s">
        <v>3</v>
      </c>
      <c r="C15" s="120" t="s">
        <v>171</v>
      </c>
      <c r="D15" s="120" t="s">
        <v>172</v>
      </c>
      <c r="E15" s="120" t="s">
        <v>173</v>
      </c>
      <c r="F15" s="120" t="s">
        <v>81</v>
      </c>
      <c r="G15" s="120" t="s">
        <v>82</v>
      </c>
      <c r="H15" s="120" t="s">
        <v>146</v>
      </c>
      <c r="I15" s="120" t="s">
        <v>147</v>
      </c>
      <c r="J15" s="120" t="s">
        <v>140</v>
      </c>
      <c r="K15" s="120" t="s">
        <v>148</v>
      </c>
      <c r="L15" s="120" t="s">
        <v>4</v>
      </c>
      <c r="M15" s="120" t="s">
        <v>5</v>
      </c>
    </row>
    <row r="16" spans="2:13" s="13" customFormat="1" ht="15">
      <c r="B16" s="165" t="s">
        <v>6</v>
      </c>
      <c r="C16" s="24">
        <v>25</v>
      </c>
      <c r="D16" s="24">
        <v>31</v>
      </c>
      <c r="E16" s="24">
        <v>13.5</v>
      </c>
      <c r="F16" s="24">
        <v>7</v>
      </c>
      <c r="G16" s="155">
        <f>D16-E16-F16</f>
        <v>10.5</v>
      </c>
      <c r="H16" s="24">
        <v>171.2</v>
      </c>
      <c r="I16" s="24">
        <v>77.65</v>
      </c>
      <c r="J16" s="24">
        <v>6.848</v>
      </c>
      <c r="K16" s="24">
        <v>5.752</v>
      </c>
      <c r="L16" s="25">
        <v>7048.75</v>
      </c>
      <c r="M16" s="24">
        <v>547.34</v>
      </c>
    </row>
    <row r="17" spans="2:13" s="13" customFormat="1" ht="15">
      <c r="B17" s="166" t="s">
        <v>7</v>
      </c>
      <c r="C17" s="28">
        <v>56</v>
      </c>
      <c r="D17" s="28">
        <v>125.5</v>
      </c>
      <c r="E17" s="28">
        <v>0</v>
      </c>
      <c r="F17" s="28">
        <v>44</v>
      </c>
      <c r="G17" s="128">
        <f aca="true" t="shared" si="0" ref="G17:G49">D17-E17-F17</f>
        <v>81.5</v>
      </c>
      <c r="H17" s="28">
        <v>595.9</v>
      </c>
      <c r="I17" s="28">
        <v>0</v>
      </c>
      <c r="J17" s="28">
        <v>10.641</v>
      </c>
      <c r="K17" s="28">
        <v>0</v>
      </c>
      <c r="L17" s="28">
        <v>0</v>
      </c>
      <c r="M17" s="28">
        <v>0</v>
      </c>
    </row>
    <row r="18" spans="2:13" s="13" customFormat="1" ht="15">
      <c r="B18" s="165" t="s">
        <v>8</v>
      </c>
      <c r="C18" s="24">
        <v>13</v>
      </c>
      <c r="D18" s="24">
        <v>12</v>
      </c>
      <c r="E18" s="24">
        <v>4</v>
      </c>
      <c r="F18" s="24">
        <v>3</v>
      </c>
      <c r="G18" s="155">
        <f t="shared" si="0"/>
        <v>5</v>
      </c>
      <c r="H18" s="24">
        <v>383.5</v>
      </c>
      <c r="I18" s="24">
        <v>105.75</v>
      </c>
      <c r="J18" s="24">
        <v>29.5</v>
      </c>
      <c r="K18" s="24">
        <v>26.438</v>
      </c>
      <c r="L18" s="25">
        <v>8501.33</v>
      </c>
      <c r="M18" s="24">
        <v>899.02</v>
      </c>
    </row>
    <row r="19" spans="2:13" s="13" customFormat="1" ht="33.75">
      <c r="B19" s="166" t="s">
        <v>9</v>
      </c>
      <c r="C19" s="29">
        <v>1800</v>
      </c>
      <c r="D19" s="29">
        <v>2359.34</v>
      </c>
      <c r="E19" s="28">
        <v>325.5</v>
      </c>
      <c r="F19" s="28">
        <v>0</v>
      </c>
      <c r="G19" s="128">
        <f t="shared" si="0"/>
        <v>2033.8400000000001</v>
      </c>
      <c r="H19" s="29">
        <v>44671.25</v>
      </c>
      <c r="I19" s="29">
        <v>7582.95</v>
      </c>
      <c r="J19" s="28">
        <v>24.817</v>
      </c>
      <c r="K19" s="28">
        <v>23.296</v>
      </c>
      <c r="L19" s="28">
        <v>508.5</v>
      </c>
      <c r="M19" s="29">
        <v>3855.97</v>
      </c>
    </row>
    <row r="20" spans="2:13" s="13" customFormat="1" ht="15">
      <c r="B20" s="165" t="s">
        <v>10</v>
      </c>
      <c r="C20" s="24">
        <v>6</v>
      </c>
      <c r="D20" s="24">
        <v>13</v>
      </c>
      <c r="E20" s="24">
        <v>4</v>
      </c>
      <c r="F20" s="24">
        <v>8</v>
      </c>
      <c r="G20" s="155">
        <f t="shared" si="0"/>
        <v>1</v>
      </c>
      <c r="H20" s="24">
        <v>58.8</v>
      </c>
      <c r="I20" s="24">
        <v>30.8</v>
      </c>
      <c r="J20" s="24">
        <v>9.8</v>
      </c>
      <c r="K20" s="24">
        <v>7.7</v>
      </c>
      <c r="L20" s="25">
        <v>8025</v>
      </c>
      <c r="M20" s="24">
        <v>247.17</v>
      </c>
    </row>
    <row r="21" spans="2:13" s="13" customFormat="1" ht="15">
      <c r="B21" s="166" t="s">
        <v>11</v>
      </c>
      <c r="C21" s="28">
        <v>22</v>
      </c>
      <c r="D21" s="28">
        <v>95.8</v>
      </c>
      <c r="E21" s="28">
        <v>57</v>
      </c>
      <c r="F21" s="28">
        <v>5</v>
      </c>
      <c r="G21" s="128">
        <f t="shared" si="0"/>
        <v>33.8</v>
      </c>
      <c r="H21" s="28">
        <v>572</v>
      </c>
      <c r="I21" s="29">
        <v>2338.8</v>
      </c>
      <c r="J21" s="28">
        <v>26</v>
      </c>
      <c r="K21" s="28">
        <v>41.032</v>
      </c>
      <c r="L21" s="29">
        <v>4999.1</v>
      </c>
      <c r="M21" s="29">
        <v>11691.89</v>
      </c>
    </row>
    <row r="22" spans="2:13" s="13" customFormat="1" ht="15">
      <c r="B22" s="165" t="s">
        <v>73</v>
      </c>
      <c r="C22" s="24">
        <v>51</v>
      </c>
      <c r="D22" s="26"/>
      <c r="E22" s="26"/>
      <c r="F22" s="26"/>
      <c r="G22" s="155">
        <f t="shared" si="0"/>
        <v>0</v>
      </c>
      <c r="H22" s="24">
        <v>170.4</v>
      </c>
      <c r="I22" s="26"/>
      <c r="J22" s="24">
        <v>3.341</v>
      </c>
      <c r="K22" s="26"/>
      <c r="L22" s="26"/>
      <c r="M22" s="26"/>
    </row>
    <row r="23" spans="2:13" s="13" customFormat="1" ht="15">
      <c r="B23" s="166" t="s">
        <v>12</v>
      </c>
      <c r="C23" s="28">
        <v>69</v>
      </c>
      <c r="D23" s="28">
        <v>102</v>
      </c>
      <c r="E23" s="28">
        <v>12</v>
      </c>
      <c r="F23" s="28">
        <v>25</v>
      </c>
      <c r="G23" s="128">
        <f t="shared" si="0"/>
        <v>65</v>
      </c>
      <c r="H23" s="29">
        <v>1959</v>
      </c>
      <c r="I23" s="28">
        <v>144.95</v>
      </c>
      <c r="J23" s="28">
        <v>28.391</v>
      </c>
      <c r="K23" s="28">
        <v>12.079</v>
      </c>
      <c r="L23" s="29">
        <v>7661.63</v>
      </c>
      <c r="M23" s="29">
        <v>1110.55</v>
      </c>
    </row>
    <row r="24" spans="2:13" s="13" customFormat="1" ht="33.75">
      <c r="B24" s="165" t="s">
        <v>13</v>
      </c>
      <c r="C24" s="24">
        <v>35</v>
      </c>
      <c r="D24" s="24">
        <v>38</v>
      </c>
      <c r="E24" s="24">
        <v>0</v>
      </c>
      <c r="F24" s="24">
        <v>0</v>
      </c>
      <c r="G24" s="155">
        <f t="shared" si="0"/>
        <v>38</v>
      </c>
      <c r="H24" s="24">
        <v>815</v>
      </c>
      <c r="I24" s="24">
        <v>0</v>
      </c>
      <c r="J24" s="24">
        <v>23.286</v>
      </c>
      <c r="K24" s="24">
        <v>0</v>
      </c>
      <c r="L24" s="24">
        <v>0</v>
      </c>
      <c r="M24" s="24">
        <v>0</v>
      </c>
    </row>
    <row r="25" spans="2:13" s="13" customFormat="1" ht="15">
      <c r="B25" s="166" t="s">
        <v>14</v>
      </c>
      <c r="C25" s="28">
        <v>579</v>
      </c>
      <c r="D25" s="28">
        <v>498.5</v>
      </c>
      <c r="E25" s="28">
        <v>36</v>
      </c>
      <c r="F25" s="28">
        <v>56</v>
      </c>
      <c r="G25" s="128">
        <f t="shared" si="0"/>
        <v>406.5</v>
      </c>
      <c r="H25" s="29">
        <v>20002.7</v>
      </c>
      <c r="I25" s="28">
        <v>567.11</v>
      </c>
      <c r="J25" s="28">
        <v>34.547</v>
      </c>
      <c r="K25" s="28">
        <v>15.753</v>
      </c>
      <c r="L25" s="29">
        <v>7375.71</v>
      </c>
      <c r="M25" s="29">
        <v>4182.84</v>
      </c>
    </row>
    <row r="26" spans="2:13" s="13" customFormat="1" ht="15">
      <c r="B26" s="165" t="s">
        <v>15</v>
      </c>
      <c r="C26" s="24">
        <v>894</v>
      </c>
      <c r="D26" s="24">
        <v>922</v>
      </c>
      <c r="E26" s="24">
        <v>0</v>
      </c>
      <c r="F26" s="24">
        <v>0</v>
      </c>
      <c r="G26" s="155">
        <f t="shared" si="0"/>
        <v>922</v>
      </c>
      <c r="H26" s="25">
        <v>23643.04</v>
      </c>
      <c r="I26" s="24">
        <v>0</v>
      </c>
      <c r="J26" s="24">
        <v>26.446</v>
      </c>
      <c r="K26" s="24">
        <v>0</v>
      </c>
      <c r="L26" s="24">
        <v>0</v>
      </c>
      <c r="M26" s="24">
        <v>0</v>
      </c>
    </row>
    <row r="27" spans="2:13" s="13" customFormat="1" ht="15">
      <c r="B27" s="166" t="s">
        <v>16</v>
      </c>
      <c r="C27" s="28">
        <v>126</v>
      </c>
      <c r="D27" s="28">
        <v>112.24</v>
      </c>
      <c r="E27" s="28">
        <v>49</v>
      </c>
      <c r="F27" s="28">
        <v>32</v>
      </c>
      <c r="G27" s="128">
        <f t="shared" si="0"/>
        <v>31.239999999999995</v>
      </c>
      <c r="H27" s="28">
        <v>905.5</v>
      </c>
      <c r="I27" s="28">
        <v>312.9</v>
      </c>
      <c r="J27" s="28">
        <v>7.187</v>
      </c>
      <c r="K27" s="28">
        <v>6.386</v>
      </c>
      <c r="L27" s="29">
        <v>7326.31</v>
      </c>
      <c r="M27" s="29">
        <v>2292.4</v>
      </c>
    </row>
    <row r="28" spans="2:13" s="13" customFormat="1" ht="15">
      <c r="B28" s="165" t="s">
        <v>17</v>
      </c>
      <c r="C28" s="24">
        <v>76</v>
      </c>
      <c r="D28" s="24">
        <v>68</v>
      </c>
      <c r="E28" s="24">
        <v>20.5</v>
      </c>
      <c r="F28" s="24">
        <v>21</v>
      </c>
      <c r="G28" s="155">
        <f t="shared" si="0"/>
        <v>26.5</v>
      </c>
      <c r="H28" s="25">
        <v>2730.1</v>
      </c>
      <c r="I28" s="24">
        <v>654.3</v>
      </c>
      <c r="J28" s="24">
        <v>35.922</v>
      </c>
      <c r="K28" s="24">
        <v>31.917</v>
      </c>
      <c r="L28" s="25">
        <v>4324.19</v>
      </c>
      <c r="M28" s="25">
        <v>2829.32</v>
      </c>
    </row>
    <row r="29" spans="2:13" s="13" customFormat="1" ht="15">
      <c r="B29" s="166" t="s">
        <v>18</v>
      </c>
      <c r="C29" s="28">
        <v>58</v>
      </c>
      <c r="D29" s="28">
        <v>54.5</v>
      </c>
      <c r="E29" s="28">
        <v>19</v>
      </c>
      <c r="F29" s="28">
        <v>20</v>
      </c>
      <c r="G29" s="128">
        <f t="shared" si="0"/>
        <v>15.5</v>
      </c>
      <c r="H29" s="29">
        <v>1979.1</v>
      </c>
      <c r="I29" s="28">
        <v>617</v>
      </c>
      <c r="J29" s="28">
        <v>34.122</v>
      </c>
      <c r="K29" s="28">
        <v>32.474</v>
      </c>
      <c r="L29" s="29">
        <v>5945.97</v>
      </c>
      <c r="M29" s="29">
        <v>3668.67</v>
      </c>
    </row>
    <row r="30" spans="2:13" s="13" customFormat="1" ht="15">
      <c r="B30" s="165" t="s">
        <v>19</v>
      </c>
      <c r="C30" s="25">
        <v>4236</v>
      </c>
      <c r="D30" s="25">
        <v>3212</v>
      </c>
      <c r="E30" s="24">
        <v>0</v>
      </c>
      <c r="F30" s="24">
        <v>0</v>
      </c>
      <c r="G30" s="155">
        <f t="shared" si="0"/>
        <v>3212</v>
      </c>
      <c r="H30" s="25">
        <v>58971.1</v>
      </c>
      <c r="I30" s="24">
        <v>0</v>
      </c>
      <c r="J30" s="24">
        <v>13.921</v>
      </c>
      <c r="K30" s="24">
        <v>0</v>
      </c>
      <c r="L30" s="24">
        <v>0</v>
      </c>
      <c r="M30" s="24">
        <v>0</v>
      </c>
    </row>
    <row r="31" spans="2:13" s="13" customFormat="1" ht="15">
      <c r="B31" s="166" t="s">
        <v>20</v>
      </c>
      <c r="C31" s="28">
        <v>13</v>
      </c>
      <c r="D31" s="28">
        <v>13.5</v>
      </c>
      <c r="E31" s="28">
        <v>6.5</v>
      </c>
      <c r="F31" s="28">
        <v>3</v>
      </c>
      <c r="G31" s="128">
        <f t="shared" si="0"/>
        <v>4</v>
      </c>
      <c r="H31" s="28">
        <v>88.7</v>
      </c>
      <c r="I31" s="28">
        <v>41.73</v>
      </c>
      <c r="J31" s="28">
        <v>6.823</v>
      </c>
      <c r="K31" s="28">
        <v>6.42</v>
      </c>
      <c r="L31" s="29">
        <v>7370.47</v>
      </c>
      <c r="M31" s="28">
        <v>307.57</v>
      </c>
    </row>
    <row r="32" spans="2:13" s="13" customFormat="1" ht="15">
      <c r="B32" s="165" t="s">
        <v>21</v>
      </c>
      <c r="C32" s="24">
        <v>16</v>
      </c>
      <c r="D32" s="24">
        <v>20</v>
      </c>
      <c r="E32" s="24">
        <v>0</v>
      </c>
      <c r="F32" s="24">
        <v>0</v>
      </c>
      <c r="G32" s="155">
        <f t="shared" si="0"/>
        <v>20</v>
      </c>
      <c r="H32" s="24">
        <v>20.6</v>
      </c>
      <c r="I32" s="24">
        <v>0</v>
      </c>
      <c r="J32" s="24">
        <v>1.288</v>
      </c>
      <c r="K32" s="24">
        <v>0</v>
      </c>
      <c r="L32" s="24">
        <v>0</v>
      </c>
      <c r="M32" s="24">
        <v>0</v>
      </c>
    </row>
    <row r="33" spans="2:13" s="13" customFormat="1" ht="22.5">
      <c r="B33" s="166" t="s">
        <v>22</v>
      </c>
      <c r="C33" s="28">
        <v>240</v>
      </c>
      <c r="D33" s="28">
        <v>257</v>
      </c>
      <c r="E33" s="28">
        <v>0</v>
      </c>
      <c r="F33" s="28">
        <v>86</v>
      </c>
      <c r="G33" s="128">
        <f t="shared" si="0"/>
        <v>171</v>
      </c>
      <c r="H33" s="29">
        <v>2805.6</v>
      </c>
      <c r="I33" s="28">
        <v>0</v>
      </c>
      <c r="J33" s="28">
        <v>11.69</v>
      </c>
      <c r="K33" s="28">
        <v>0</v>
      </c>
      <c r="L33" s="28">
        <v>0</v>
      </c>
      <c r="M33" s="28">
        <v>0</v>
      </c>
    </row>
    <row r="34" spans="2:13" s="13" customFormat="1" ht="15">
      <c r="B34" s="165" t="s">
        <v>23</v>
      </c>
      <c r="C34" s="24">
        <v>123.5</v>
      </c>
      <c r="D34" s="24">
        <v>148</v>
      </c>
      <c r="E34" s="24">
        <v>39</v>
      </c>
      <c r="F34" s="24">
        <v>73</v>
      </c>
      <c r="G34" s="155">
        <f t="shared" si="0"/>
        <v>36</v>
      </c>
      <c r="H34" s="25">
        <v>4280</v>
      </c>
      <c r="I34" s="25">
        <v>1114</v>
      </c>
      <c r="J34" s="24">
        <v>34.656</v>
      </c>
      <c r="K34" s="24">
        <v>28.564</v>
      </c>
      <c r="L34" s="25">
        <v>4870.92</v>
      </c>
      <c r="M34" s="25">
        <v>5426.2</v>
      </c>
    </row>
    <row r="35" spans="2:13" s="13" customFormat="1" ht="15">
      <c r="B35" s="166" t="s">
        <v>24</v>
      </c>
      <c r="C35" s="28">
        <v>7</v>
      </c>
      <c r="D35" s="28">
        <v>3</v>
      </c>
      <c r="E35" s="28">
        <v>0</v>
      </c>
      <c r="F35" s="28">
        <v>0</v>
      </c>
      <c r="G35" s="128">
        <f t="shared" si="0"/>
        <v>3</v>
      </c>
      <c r="H35" s="28">
        <v>40.6</v>
      </c>
      <c r="I35" s="28">
        <v>0</v>
      </c>
      <c r="J35" s="28">
        <v>5.8</v>
      </c>
      <c r="K35" s="28">
        <v>0</v>
      </c>
      <c r="L35" s="28">
        <v>0</v>
      </c>
      <c r="M35" s="28">
        <v>0</v>
      </c>
    </row>
    <row r="36" spans="2:13" s="13" customFormat="1" ht="33.75">
      <c r="B36" s="165" t="s">
        <v>25</v>
      </c>
      <c r="C36" s="24">
        <v>50</v>
      </c>
      <c r="D36" s="25">
        <v>1400</v>
      </c>
      <c r="E36" s="24">
        <v>0</v>
      </c>
      <c r="F36" s="24">
        <v>0</v>
      </c>
      <c r="G36" s="155">
        <f t="shared" si="0"/>
        <v>1400</v>
      </c>
      <c r="H36" s="25">
        <v>2730</v>
      </c>
      <c r="I36" s="24">
        <v>0</v>
      </c>
      <c r="J36" s="24">
        <v>54.6</v>
      </c>
      <c r="K36" s="24">
        <v>0</v>
      </c>
      <c r="L36" s="24">
        <v>0</v>
      </c>
      <c r="M36" s="24">
        <v>0</v>
      </c>
    </row>
    <row r="37" spans="2:13" s="13" customFormat="1" ht="15">
      <c r="B37" s="166" t="s">
        <v>26</v>
      </c>
      <c r="C37" s="29">
        <v>3797</v>
      </c>
      <c r="D37" s="29">
        <v>2321</v>
      </c>
      <c r="E37" s="28">
        <v>0</v>
      </c>
      <c r="F37" s="28">
        <v>0</v>
      </c>
      <c r="G37" s="128">
        <f t="shared" si="0"/>
        <v>2321</v>
      </c>
      <c r="H37" s="29">
        <v>14914.8</v>
      </c>
      <c r="I37" s="28">
        <v>0</v>
      </c>
      <c r="J37" s="28">
        <v>3.928</v>
      </c>
      <c r="K37" s="28">
        <v>0</v>
      </c>
      <c r="L37" s="28">
        <v>0</v>
      </c>
      <c r="M37" s="28">
        <v>0</v>
      </c>
    </row>
    <row r="38" spans="2:13" s="13" customFormat="1" ht="15">
      <c r="B38" s="165" t="s">
        <v>27</v>
      </c>
      <c r="C38" s="24">
        <v>53</v>
      </c>
      <c r="D38" s="24">
        <v>58</v>
      </c>
      <c r="E38" s="24">
        <v>0</v>
      </c>
      <c r="F38" s="24">
        <v>0</v>
      </c>
      <c r="G38" s="155">
        <f t="shared" si="0"/>
        <v>58</v>
      </c>
      <c r="H38" s="25">
        <v>1712.8</v>
      </c>
      <c r="I38" s="24">
        <v>0</v>
      </c>
      <c r="J38" s="24">
        <v>32.317</v>
      </c>
      <c r="K38" s="24">
        <v>0</v>
      </c>
      <c r="L38" s="24">
        <v>0</v>
      </c>
      <c r="M38" s="24">
        <v>0</v>
      </c>
    </row>
    <row r="39" spans="2:13" s="13" customFormat="1" ht="15">
      <c r="B39" s="166" t="s">
        <v>28</v>
      </c>
      <c r="C39" s="28">
        <v>5</v>
      </c>
      <c r="D39" s="28">
        <v>32</v>
      </c>
      <c r="E39" s="28">
        <v>9</v>
      </c>
      <c r="F39" s="28">
        <v>0</v>
      </c>
      <c r="G39" s="128">
        <f t="shared" si="0"/>
        <v>23</v>
      </c>
      <c r="H39" s="28">
        <v>131</v>
      </c>
      <c r="I39" s="28">
        <v>664.2</v>
      </c>
      <c r="J39" s="28">
        <v>26.2</v>
      </c>
      <c r="K39" s="28">
        <v>73.8</v>
      </c>
      <c r="L39" s="29">
        <v>3010</v>
      </c>
      <c r="M39" s="29">
        <v>1999.24</v>
      </c>
    </row>
    <row r="40" spans="2:13" s="13" customFormat="1" ht="15">
      <c r="B40" s="165" t="s">
        <v>29</v>
      </c>
      <c r="C40" s="24">
        <v>5</v>
      </c>
      <c r="D40" s="24">
        <v>10</v>
      </c>
      <c r="E40" s="24">
        <v>6</v>
      </c>
      <c r="F40" s="24">
        <v>4</v>
      </c>
      <c r="G40" s="155">
        <f t="shared" si="0"/>
        <v>0</v>
      </c>
      <c r="H40" s="24">
        <v>39</v>
      </c>
      <c r="I40" s="24">
        <v>35.76</v>
      </c>
      <c r="J40" s="24">
        <v>7.8</v>
      </c>
      <c r="K40" s="24">
        <v>5.96</v>
      </c>
      <c r="L40" s="25">
        <v>7991.01</v>
      </c>
      <c r="M40" s="24">
        <v>285.76</v>
      </c>
    </row>
    <row r="41" spans="2:13" s="13" customFormat="1" ht="15">
      <c r="B41" s="166" t="s">
        <v>30</v>
      </c>
      <c r="C41" s="28">
        <v>13</v>
      </c>
      <c r="D41" s="28">
        <v>25</v>
      </c>
      <c r="E41" s="28">
        <v>12</v>
      </c>
      <c r="F41" s="28">
        <v>10</v>
      </c>
      <c r="G41" s="128">
        <f t="shared" si="0"/>
        <v>3</v>
      </c>
      <c r="H41" s="28">
        <v>120.1</v>
      </c>
      <c r="I41" s="28">
        <v>97.24</v>
      </c>
      <c r="J41" s="28">
        <v>9.238</v>
      </c>
      <c r="K41" s="28">
        <v>8.103</v>
      </c>
      <c r="L41" s="29">
        <v>7711.21</v>
      </c>
      <c r="M41" s="28">
        <v>749.84</v>
      </c>
    </row>
    <row r="42" spans="2:13" s="13" customFormat="1" ht="15">
      <c r="B42" s="165" t="s">
        <v>31</v>
      </c>
      <c r="C42" s="24">
        <v>186</v>
      </c>
      <c r="D42" s="24">
        <v>147</v>
      </c>
      <c r="E42" s="24">
        <v>0</v>
      </c>
      <c r="F42" s="24">
        <v>0</v>
      </c>
      <c r="G42" s="155">
        <f t="shared" si="0"/>
        <v>147</v>
      </c>
      <c r="H42" s="25">
        <v>7721.7</v>
      </c>
      <c r="I42" s="24">
        <v>0</v>
      </c>
      <c r="J42" s="24">
        <v>41.515</v>
      </c>
      <c r="K42" s="24">
        <v>0</v>
      </c>
      <c r="L42" s="24">
        <v>0</v>
      </c>
      <c r="M42" s="24">
        <v>0</v>
      </c>
    </row>
    <row r="43" spans="2:13" s="13" customFormat="1" ht="33.75">
      <c r="B43" s="166" t="s">
        <v>32</v>
      </c>
      <c r="C43" s="28">
        <v>4</v>
      </c>
      <c r="D43" s="28">
        <v>3</v>
      </c>
      <c r="E43" s="28">
        <v>0</v>
      </c>
      <c r="F43" s="28">
        <v>0</v>
      </c>
      <c r="G43" s="128">
        <f t="shared" si="0"/>
        <v>3</v>
      </c>
      <c r="H43" s="28">
        <v>86</v>
      </c>
      <c r="I43" s="28">
        <v>0</v>
      </c>
      <c r="J43" s="28">
        <v>21.5</v>
      </c>
      <c r="K43" s="28">
        <v>0</v>
      </c>
      <c r="L43" s="28">
        <v>0</v>
      </c>
      <c r="M43" s="28">
        <v>0</v>
      </c>
    </row>
    <row r="44" spans="2:13" s="13" customFormat="1" ht="15">
      <c r="B44" s="165" t="s">
        <v>33</v>
      </c>
      <c r="C44" s="24">
        <v>650</v>
      </c>
      <c r="D44" s="25">
        <v>14203</v>
      </c>
      <c r="E44" s="24">
        <v>0</v>
      </c>
      <c r="F44" s="24">
        <v>0</v>
      </c>
      <c r="G44" s="155">
        <f t="shared" si="0"/>
        <v>14203</v>
      </c>
      <c r="H44" s="25">
        <v>3355</v>
      </c>
      <c r="I44" s="24">
        <v>0</v>
      </c>
      <c r="J44" s="24">
        <v>5.162</v>
      </c>
      <c r="K44" s="24">
        <v>0</v>
      </c>
      <c r="L44" s="24">
        <v>0</v>
      </c>
      <c r="M44" s="24">
        <v>0</v>
      </c>
    </row>
    <row r="45" spans="2:13" s="13" customFormat="1" ht="22.5">
      <c r="B45" s="166" t="s">
        <v>34</v>
      </c>
      <c r="C45" s="28">
        <v>824.5</v>
      </c>
      <c r="D45" s="28">
        <v>789</v>
      </c>
      <c r="E45" s="28">
        <v>0</v>
      </c>
      <c r="F45" s="28">
        <v>0</v>
      </c>
      <c r="G45" s="128">
        <f t="shared" si="0"/>
        <v>789</v>
      </c>
      <c r="H45" s="29">
        <v>43938.2</v>
      </c>
      <c r="I45" s="28">
        <v>0</v>
      </c>
      <c r="J45" s="28">
        <v>53.291</v>
      </c>
      <c r="K45" s="28">
        <v>0</v>
      </c>
      <c r="L45" s="28">
        <v>0</v>
      </c>
      <c r="M45" s="28">
        <v>0</v>
      </c>
    </row>
    <row r="46" spans="2:13" s="13" customFormat="1" ht="22.5">
      <c r="B46" s="165" t="s">
        <v>35</v>
      </c>
      <c r="C46" s="24">
        <v>213</v>
      </c>
      <c r="D46" s="24">
        <v>257</v>
      </c>
      <c r="E46" s="24">
        <v>58</v>
      </c>
      <c r="F46" s="24">
        <v>0</v>
      </c>
      <c r="G46" s="155">
        <f t="shared" si="0"/>
        <v>199</v>
      </c>
      <c r="H46" s="25">
        <v>3473</v>
      </c>
      <c r="I46" s="25">
        <v>1450.4</v>
      </c>
      <c r="J46" s="24">
        <v>16.305</v>
      </c>
      <c r="K46" s="24">
        <v>25.007</v>
      </c>
      <c r="L46" s="25">
        <v>4126.23</v>
      </c>
      <c r="M46" s="25">
        <v>5984.68</v>
      </c>
    </row>
    <row r="47" spans="2:13" s="13" customFormat="1" ht="33.75">
      <c r="B47" s="166" t="s">
        <v>36</v>
      </c>
      <c r="C47" s="28">
        <v>115</v>
      </c>
      <c r="D47" s="28">
        <v>15</v>
      </c>
      <c r="E47" s="28">
        <v>0</v>
      </c>
      <c r="F47" s="28">
        <v>0</v>
      </c>
      <c r="G47" s="128">
        <f t="shared" si="0"/>
        <v>15</v>
      </c>
      <c r="H47" s="29">
        <v>4322.5</v>
      </c>
      <c r="I47" s="28">
        <v>0</v>
      </c>
      <c r="J47" s="28">
        <v>37.587</v>
      </c>
      <c r="K47" s="28">
        <v>0</v>
      </c>
      <c r="L47" s="28">
        <v>0</v>
      </c>
      <c r="M47" s="28">
        <v>0</v>
      </c>
    </row>
    <row r="48" spans="2:13" s="13" customFormat="1" ht="22.5">
      <c r="B48" s="165" t="s">
        <v>37</v>
      </c>
      <c r="C48" s="26"/>
      <c r="D48" s="24">
        <v>48</v>
      </c>
      <c r="E48" s="24">
        <v>0</v>
      </c>
      <c r="F48" s="24">
        <v>0</v>
      </c>
      <c r="G48" s="155">
        <f t="shared" si="0"/>
        <v>48</v>
      </c>
      <c r="H48" s="26"/>
      <c r="I48" s="24">
        <v>0</v>
      </c>
      <c r="J48" s="26"/>
      <c r="K48" s="24">
        <v>0</v>
      </c>
      <c r="L48" s="24">
        <v>0</v>
      </c>
      <c r="M48" s="24">
        <v>0</v>
      </c>
    </row>
    <row r="49" spans="2:13" s="13" customFormat="1" ht="15">
      <c r="B49" s="166" t="s">
        <v>38</v>
      </c>
      <c r="C49" s="28">
        <v>10</v>
      </c>
      <c r="D49" s="28">
        <v>6.5</v>
      </c>
      <c r="E49" s="28">
        <v>3</v>
      </c>
      <c r="F49" s="28">
        <v>1</v>
      </c>
      <c r="G49" s="128">
        <f t="shared" si="0"/>
        <v>2.5</v>
      </c>
      <c r="H49" s="28">
        <v>136.56</v>
      </c>
      <c r="I49" s="28">
        <v>34.65</v>
      </c>
      <c r="J49" s="28">
        <v>13.656</v>
      </c>
      <c r="K49" s="28">
        <v>11.55</v>
      </c>
      <c r="L49" s="29">
        <v>5492.06</v>
      </c>
      <c r="M49" s="28">
        <v>190.3</v>
      </c>
    </row>
    <row r="50" spans="2:13" s="13" customFormat="1" ht="15">
      <c r="B50" s="167" t="s">
        <v>39</v>
      </c>
      <c r="C50" s="168">
        <v>14371</v>
      </c>
      <c r="D50" s="168">
        <v>27399.88</v>
      </c>
      <c r="E50" s="169">
        <v>674</v>
      </c>
      <c r="F50" s="169">
        <v>398</v>
      </c>
      <c r="G50" s="170">
        <f>SUM(G16:G49)</f>
        <v>26327.88</v>
      </c>
      <c r="H50" s="168">
        <v>247544.75</v>
      </c>
      <c r="I50" s="168">
        <v>15870.19</v>
      </c>
      <c r="J50" s="169">
        <v>0</v>
      </c>
      <c r="K50" s="169">
        <v>0</v>
      </c>
      <c r="L50" s="169">
        <v>0</v>
      </c>
      <c r="M50" s="168">
        <v>46268.75</v>
      </c>
    </row>
    <row r="51" spans="2:13" s="13" customFormat="1" ht="15">
      <c r="B51" s="18"/>
      <c r="C51" s="19"/>
      <c r="D51" s="19"/>
      <c r="E51" s="19"/>
      <c r="F51" s="20"/>
      <c r="G51" s="20"/>
      <c r="H51" s="19"/>
      <c r="I51" s="19"/>
      <c r="J51" s="20"/>
      <c r="K51" s="20"/>
      <c r="L51" s="20"/>
      <c r="M51" s="19"/>
    </row>
    <row r="52" spans="2:13" s="13" customFormat="1" ht="15">
      <c r="B52" s="18"/>
      <c r="C52" s="19"/>
      <c r="D52" s="19"/>
      <c r="E52" s="19"/>
      <c r="F52" s="20"/>
      <c r="G52" s="20"/>
      <c r="H52" s="19"/>
      <c r="I52" s="19"/>
      <c r="J52" s="20"/>
      <c r="K52" s="20"/>
      <c r="L52" s="20"/>
      <c r="M52" s="19"/>
    </row>
    <row r="53" spans="2:13" ht="15">
      <c r="B53" s="238" t="s">
        <v>85</v>
      </c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40"/>
    </row>
    <row r="54" spans="2:13" ht="15">
      <c r="B54" s="164"/>
      <c r="C54" s="5" t="s">
        <v>0</v>
      </c>
      <c r="D54" s="6">
        <v>2018</v>
      </c>
      <c r="E54" s="11"/>
      <c r="F54" s="11"/>
      <c r="G54" s="11"/>
      <c r="H54" s="11"/>
      <c r="I54" s="11"/>
      <c r="J54" s="11"/>
      <c r="K54" s="11"/>
      <c r="L54" s="11"/>
      <c r="M54" s="144"/>
    </row>
    <row r="55" spans="2:13" ht="45">
      <c r="B55" s="113" t="s">
        <v>3</v>
      </c>
      <c r="C55" s="120" t="s">
        <v>171</v>
      </c>
      <c r="D55" s="120" t="s">
        <v>172</v>
      </c>
      <c r="E55" s="120" t="s">
        <v>173</v>
      </c>
      <c r="F55" s="120" t="s">
        <v>81</v>
      </c>
      <c r="G55" s="120" t="s">
        <v>82</v>
      </c>
      <c r="H55" s="120" t="s">
        <v>146</v>
      </c>
      <c r="I55" s="120" t="s">
        <v>147</v>
      </c>
      <c r="J55" s="120" t="s">
        <v>140</v>
      </c>
      <c r="K55" s="120" t="s">
        <v>148</v>
      </c>
      <c r="L55" s="120" t="s">
        <v>4</v>
      </c>
      <c r="M55" s="120" t="s">
        <v>5</v>
      </c>
    </row>
    <row r="56" spans="2:13" ht="33.75">
      <c r="B56" s="23" t="s">
        <v>9</v>
      </c>
      <c r="C56" s="25">
        <v>3526</v>
      </c>
      <c r="D56" s="25">
        <v>1237</v>
      </c>
      <c r="E56" s="24">
        <v>0</v>
      </c>
      <c r="F56" s="24">
        <v>958</v>
      </c>
      <c r="G56" s="25">
        <f>D56-E56-F56</f>
        <v>279</v>
      </c>
      <c r="H56" s="25">
        <v>40206.5</v>
      </c>
      <c r="I56" s="24">
        <v>0</v>
      </c>
      <c r="J56" s="24">
        <v>11.403</v>
      </c>
      <c r="K56" s="24">
        <v>0</v>
      </c>
      <c r="L56" s="24">
        <v>0</v>
      </c>
      <c r="M56" s="24">
        <v>0</v>
      </c>
    </row>
    <row r="57" spans="2:13" s="13" customFormat="1" ht="33.75">
      <c r="B57" s="27" t="s">
        <v>40</v>
      </c>
      <c r="C57" s="28">
        <v>575</v>
      </c>
      <c r="D57" s="28">
        <v>130</v>
      </c>
      <c r="E57" s="28">
        <v>0</v>
      </c>
      <c r="F57" s="28">
        <v>0</v>
      </c>
      <c r="G57" s="25">
        <f aca="true" t="shared" si="1" ref="G57:G67">D57-E57-F57</f>
        <v>130</v>
      </c>
      <c r="H57" s="28">
        <v>274.75</v>
      </c>
      <c r="I57" s="28">
        <v>0</v>
      </c>
      <c r="J57" s="28">
        <v>0.478</v>
      </c>
      <c r="K57" s="28">
        <v>0</v>
      </c>
      <c r="L57" s="28">
        <v>0</v>
      </c>
      <c r="M57" s="28">
        <v>0</v>
      </c>
    </row>
    <row r="58" spans="2:13" ht="33.75">
      <c r="B58" s="23" t="s">
        <v>13</v>
      </c>
      <c r="C58" s="24">
        <v>238</v>
      </c>
      <c r="D58" s="24">
        <v>256</v>
      </c>
      <c r="E58" s="24">
        <v>0</v>
      </c>
      <c r="F58" s="24">
        <v>0</v>
      </c>
      <c r="G58" s="25">
        <f t="shared" si="1"/>
        <v>256</v>
      </c>
      <c r="H58" s="25">
        <v>2748.93</v>
      </c>
      <c r="I58" s="24">
        <v>0</v>
      </c>
      <c r="J58" s="24">
        <v>11.55</v>
      </c>
      <c r="K58" s="24">
        <v>0</v>
      </c>
      <c r="L58" s="24">
        <v>0</v>
      </c>
      <c r="M58" s="24">
        <v>0</v>
      </c>
    </row>
    <row r="59" spans="2:13" s="13" customFormat="1" ht="15">
      <c r="B59" s="27" t="s">
        <v>41</v>
      </c>
      <c r="C59" s="28">
        <v>429</v>
      </c>
      <c r="D59" s="28">
        <v>10</v>
      </c>
      <c r="E59" s="28">
        <v>0</v>
      </c>
      <c r="F59" s="28">
        <v>0</v>
      </c>
      <c r="G59" s="25">
        <f t="shared" si="1"/>
        <v>10</v>
      </c>
      <c r="H59" s="28">
        <v>292.45</v>
      </c>
      <c r="I59" s="28">
        <v>0</v>
      </c>
      <c r="J59" s="28">
        <v>0.682</v>
      </c>
      <c r="K59" s="28">
        <v>0</v>
      </c>
      <c r="L59" s="28">
        <v>0</v>
      </c>
      <c r="M59" s="28">
        <v>0</v>
      </c>
    </row>
    <row r="60" spans="2:13" ht="15">
      <c r="B60" s="23" t="s">
        <v>19</v>
      </c>
      <c r="C60" s="24">
        <v>130</v>
      </c>
      <c r="D60" s="24">
        <v>345</v>
      </c>
      <c r="E60" s="24">
        <v>0</v>
      </c>
      <c r="F60" s="24">
        <v>0</v>
      </c>
      <c r="G60" s="25">
        <f t="shared" si="1"/>
        <v>345</v>
      </c>
      <c r="H60" s="25">
        <v>1220</v>
      </c>
      <c r="I60" s="24">
        <v>0</v>
      </c>
      <c r="J60" s="24">
        <v>9.385</v>
      </c>
      <c r="K60" s="24">
        <v>0</v>
      </c>
      <c r="L60" s="24">
        <v>0</v>
      </c>
      <c r="M60" s="24">
        <v>0</v>
      </c>
    </row>
    <row r="61" spans="2:13" s="13" customFormat="1" ht="15">
      <c r="B61" s="27" t="s">
        <v>21</v>
      </c>
      <c r="C61" s="29">
        <v>1509</v>
      </c>
      <c r="D61" s="28">
        <v>984</v>
      </c>
      <c r="E61" s="28">
        <v>863</v>
      </c>
      <c r="F61" s="28">
        <v>56</v>
      </c>
      <c r="G61" s="25">
        <f t="shared" si="1"/>
        <v>65</v>
      </c>
      <c r="H61" s="28">
        <v>821.28</v>
      </c>
      <c r="I61" s="28">
        <v>215.33</v>
      </c>
      <c r="J61" s="28">
        <v>0.544</v>
      </c>
      <c r="K61" s="28">
        <v>0.25</v>
      </c>
      <c r="L61" s="29">
        <v>14528.85</v>
      </c>
      <c r="M61" s="29">
        <v>3128.5</v>
      </c>
    </row>
    <row r="62" spans="2:13" ht="22.5">
      <c r="B62" s="23" t="s">
        <v>22</v>
      </c>
      <c r="C62" s="25">
        <v>5272</v>
      </c>
      <c r="D62" s="25">
        <v>3778</v>
      </c>
      <c r="E62" s="24">
        <v>0</v>
      </c>
      <c r="F62" s="24">
        <v>425</v>
      </c>
      <c r="G62" s="25">
        <f t="shared" si="1"/>
        <v>3353</v>
      </c>
      <c r="H62" s="25">
        <v>38956.4</v>
      </c>
      <c r="I62" s="24">
        <v>0</v>
      </c>
      <c r="J62" s="24">
        <v>7.389</v>
      </c>
      <c r="K62" s="24">
        <v>0</v>
      </c>
      <c r="L62" s="24">
        <v>0</v>
      </c>
      <c r="M62" s="24">
        <v>0</v>
      </c>
    </row>
    <row r="63" spans="2:13" s="13" customFormat="1" ht="15">
      <c r="B63" s="27" t="s">
        <v>42</v>
      </c>
      <c r="C63" s="28">
        <v>20</v>
      </c>
      <c r="D63" s="28">
        <v>21</v>
      </c>
      <c r="E63" s="28">
        <v>0</v>
      </c>
      <c r="F63" s="28">
        <v>0</v>
      </c>
      <c r="G63" s="25">
        <f t="shared" si="1"/>
        <v>21</v>
      </c>
      <c r="H63" s="28">
        <v>5.5</v>
      </c>
      <c r="I63" s="28">
        <v>0</v>
      </c>
      <c r="J63" s="28">
        <v>0.275</v>
      </c>
      <c r="K63" s="28">
        <v>0</v>
      </c>
      <c r="L63" s="28">
        <v>0</v>
      </c>
      <c r="M63" s="28">
        <v>0</v>
      </c>
    </row>
    <row r="64" spans="2:13" ht="15">
      <c r="B64" s="23" t="s">
        <v>26</v>
      </c>
      <c r="C64" s="25">
        <v>12215</v>
      </c>
      <c r="D64" s="25">
        <v>9335</v>
      </c>
      <c r="E64" s="25">
        <v>2387</v>
      </c>
      <c r="F64" s="24">
        <v>19</v>
      </c>
      <c r="G64" s="25">
        <f t="shared" si="1"/>
        <v>6929</v>
      </c>
      <c r="H64" s="25">
        <v>12865.69</v>
      </c>
      <c r="I64" s="25">
        <v>1862.97</v>
      </c>
      <c r="J64" s="24">
        <v>1.053</v>
      </c>
      <c r="K64" s="24">
        <v>0.78</v>
      </c>
      <c r="L64" s="25">
        <v>5030.74</v>
      </c>
      <c r="M64" s="25">
        <v>9372.11</v>
      </c>
    </row>
    <row r="65" spans="2:13" s="13" customFormat="1" ht="15">
      <c r="B65" s="27" t="s">
        <v>33</v>
      </c>
      <c r="C65" s="29">
        <v>28860</v>
      </c>
      <c r="D65" s="29">
        <v>10403</v>
      </c>
      <c r="E65" s="28">
        <v>0</v>
      </c>
      <c r="F65" s="29">
        <v>2160</v>
      </c>
      <c r="G65" s="25">
        <f t="shared" si="1"/>
        <v>8243</v>
      </c>
      <c r="H65" s="29">
        <v>65594</v>
      </c>
      <c r="I65" s="28">
        <v>0</v>
      </c>
      <c r="J65" s="28">
        <v>2.273</v>
      </c>
      <c r="K65" s="28">
        <v>0</v>
      </c>
      <c r="L65" s="28">
        <v>0</v>
      </c>
      <c r="M65" s="28">
        <v>0</v>
      </c>
    </row>
    <row r="66" spans="2:13" ht="15">
      <c r="B66" s="23" t="s">
        <v>74</v>
      </c>
      <c r="C66" s="24">
        <v>1</v>
      </c>
      <c r="D66" s="26"/>
      <c r="E66" s="26"/>
      <c r="F66" s="26"/>
      <c r="G66" s="25">
        <f t="shared" si="1"/>
        <v>0</v>
      </c>
      <c r="H66" s="24">
        <v>1.3</v>
      </c>
      <c r="I66" s="26"/>
      <c r="J66" s="24">
        <v>1.3</v>
      </c>
      <c r="K66" s="26"/>
      <c r="L66" s="26"/>
      <c r="M66" s="26"/>
    </row>
    <row r="67" spans="2:13" s="13" customFormat="1" ht="33.75">
      <c r="B67" s="27" t="s">
        <v>36</v>
      </c>
      <c r="C67" s="28">
        <v>55</v>
      </c>
      <c r="D67" s="30"/>
      <c r="E67" s="30"/>
      <c r="F67" s="30"/>
      <c r="G67" s="25">
        <f t="shared" si="1"/>
        <v>0</v>
      </c>
      <c r="H67" s="28">
        <v>627</v>
      </c>
      <c r="I67" s="30"/>
      <c r="J67" s="28">
        <v>11.4</v>
      </c>
      <c r="K67" s="30"/>
      <c r="L67" s="30"/>
      <c r="M67" s="30"/>
    </row>
    <row r="68" spans="2:13" ht="15">
      <c r="B68" s="130" t="s">
        <v>39</v>
      </c>
      <c r="C68" s="131">
        <v>52830</v>
      </c>
      <c r="D68" s="131">
        <v>26499</v>
      </c>
      <c r="E68" s="131">
        <v>3250</v>
      </c>
      <c r="F68" s="131">
        <v>3618</v>
      </c>
      <c r="G68" s="131">
        <f>SUM(G56:G67)</f>
        <v>19631</v>
      </c>
      <c r="H68" s="131">
        <v>163613.8</v>
      </c>
      <c r="I68" s="131">
        <v>2078.3</v>
      </c>
      <c r="J68" s="132">
        <v>0</v>
      </c>
      <c r="K68" s="132">
        <v>0</v>
      </c>
      <c r="L68" s="132">
        <v>0</v>
      </c>
      <c r="M68" s="131">
        <v>12500.61</v>
      </c>
    </row>
    <row r="69" ht="15">
      <c r="B69" s="86" t="s">
        <v>130</v>
      </c>
    </row>
  </sheetData>
  <sheetProtection/>
  <mergeCells count="6">
    <mergeCell ref="B53:M53"/>
    <mergeCell ref="B3:M3"/>
    <mergeCell ref="B4:M4"/>
    <mergeCell ref="B5:M5"/>
    <mergeCell ref="B7:C7"/>
    <mergeCell ref="B13:M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2:F21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4.8515625" style="0" customWidth="1"/>
    <col min="5" max="5" width="11.7109375" style="0" bestFit="1" customWidth="1"/>
    <col min="6" max="6" width="17.00390625" style="0" customWidth="1"/>
  </cols>
  <sheetData>
    <row r="1" s="125" customFormat="1" ht="15.75" thickBot="1"/>
    <row r="2" spans="2:6" ht="15">
      <c r="B2" s="47"/>
      <c r="C2" s="216" t="s">
        <v>176</v>
      </c>
      <c r="D2" s="216"/>
      <c r="E2" s="216"/>
      <c r="F2" s="255"/>
    </row>
    <row r="3" spans="2:6" ht="15">
      <c r="B3" s="53"/>
      <c r="C3" s="176" t="s">
        <v>177</v>
      </c>
      <c r="D3" s="11"/>
      <c r="E3" s="11"/>
      <c r="F3" s="177">
        <v>43132</v>
      </c>
    </row>
    <row r="4" spans="2:6" ht="33" customHeight="1">
      <c r="B4" s="185" t="s">
        <v>154</v>
      </c>
      <c r="C4" s="179" t="s">
        <v>155</v>
      </c>
      <c r="D4" s="179" t="s">
        <v>156</v>
      </c>
      <c r="E4" s="179" t="s">
        <v>157</v>
      </c>
      <c r="F4" s="186" t="s">
        <v>158</v>
      </c>
    </row>
    <row r="5" spans="2:6" ht="15">
      <c r="B5" s="253" t="s">
        <v>159</v>
      </c>
      <c r="C5" s="254"/>
      <c r="D5" s="254"/>
      <c r="E5" s="180"/>
      <c r="F5" s="187"/>
    </row>
    <row r="6" spans="2:6" ht="15">
      <c r="B6" s="188" t="s">
        <v>160</v>
      </c>
      <c r="C6" s="122">
        <v>11527.587</v>
      </c>
      <c r="D6" s="122">
        <v>23016.271</v>
      </c>
      <c r="E6" s="126">
        <v>0</v>
      </c>
      <c r="F6" s="189">
        <v>136578.452</v>
      </c>
    </row>
    <row r="7" spans="2:6" ht="15">
      <c r="B7" s="188" t="s">
        <v>161</v>
      </c>
      <c r="C7" s="126">
        <v>323.375</v>
      </c>
      <c r="D7" s="126">
        <v>666.782</v>
      </c>
      <c r="E7" s="126">
        <v>0</v>
      </c>
      <c r="F7" s="189">
        <v>4526.06</v>
      </c>
    </row>
    <row r="8" spans="2:6" ht="15">
      <c r="B8" s="190" t="s">
        <v>39</v>
      </c>
      <c r="C8" s="181">
        <v>11850.962</v>
      </c>
      <c r="D8" s="181">
        <v>23683.053</v>
      </c>
      <c r="E8" s="182">
        <v>0</v>
      </c>
      <c r="F8" s="191">
        <v>141104.512</v>
      </c>
    </row>
    <row r="9" spans="2:6" ht="15">
      <c r="B9" s="253" t="s">
        <v>162</v>
      </c>
      <c r="C9" s="254"/>
      <c r="D9" s="254"/>
      <c r="E9" s="183"/>
      <c r="F9" s="192"/>
    </row>
    <row r="10" spans="2:6" ht="15">
      <c r="B10" s="193" t="s">
        <v>160</v>
      </c>
      <c r="C10" s="122">
        <v>9087.911</v>
      </c>
      <c r="D10" s="122">
        <v>18104.615</v>
      </c>
      <c r="E10" s="122">
        <v>1252312.264</v>
      </c>
      <c r="F10" s="194">
        <v>0</v>
      </c>
    </row>
    <row r="11" spans="2:6" ht="15">
      <c r="B11" s="193" t="s">
        <v>163</v>
      </c>
      <c r="C11" s="126">
        <v>605.115</v>
      </c>
      <c r="D11" s="122">
        <v>1235.004</v>
      </c>
      <c r="E11" s="122">
        <v>58843.517</v>
      </c>
      <c r="F11" s="194">
        <v>0</v>
      </c>
    </row>
    <row r="12" spans="2:6" ht="15">
      <c r="B12" s="193" t="s">
        <v>164</v>
      </c>
      <c r="C12" s="126">
        <v>201.259</v>
      </c>
      <c r="D12" s="126">
        <v>399.946</v>
      </c>
      <c r="E12" s="122">
        <v>26408.4</v>
      </c>
      <c r="F12" s="194">
        <v>0</v>
      </c>
    </row>
    <row r="13" spans="2:6" ht="15">
      <c r="B13" s="193" t="s">
        <v>161</v>
      </c>
      <c r="C13" s="126">
        <v>310.587</v>
      </c>
      <c r="D13" s="126">
        <v>623.272</v>
      </c>
      <c r="E13" s="122">
        <v>42344.69</v>
      </c>
      <c r="F13" s="194">
        <v>0</v>
      </c>
    </row>
    <row r="14" spans="2:6" ht="15">
      <c r="B14" s="193" t="s">
        <v>165</v>
      </c>
      <c r="C14" s="122">
        <v>7310.152</v>
      </c>
      <c r="D14" s="122">
        <v>14235.002</v>
      </c>
      <c r="E14" s="122">
        <v>438291.543</v>
      </c>
      <c r="F14" s="194">
        <v>0</v>
      </c>
    </row>
    <row r="15" spans="2:6" ht="15">
      <c r="B15" s="193" t="s">
        <v>166</v>
      </c>
      <c r="C15" s="126">
        <v>6.871</v>
      </c>
      <c r="D15" s="126">
        <v>14.216</v>
      </c>
      <c r="E15" s="126">
        <v>586.293</v>
      </c>
      <c r="F15" s="194">
        <v>0</v>
      </c>
    </row>
    <row r="16" spans="2:6" ht="15">
      <c r="B16" s="193" t="s">
        <v>167</v>
      </c>
      <c r="C16" s="126">
        <v>0.182</v>
      </c>
      <c r="D16" s="126">
        <v>0.35</v>
      </c>
      <c r="E16" s="126">
        <v>12.785</v>
      </c>
      <c r="F16" s="194">
        <v>0</v>
      </c>
    </row>
    <row r="17" spans="2:6" ht="15">
      <c r="B17" s="190" t="s">
        <v>39</v>
      </c>
      <c r="C17" s="181">
        <v>17522.077</v>
      </c>
      <c r="D17" s="181">
        <v>34612.405</v>
      </c>
      <c r="E17" s="184">
        <v>1818799.492</v>
      </c>
      <c r="F17" s="195">
        <v>0</v>
      </c>
    </row>
    <row r="18" spans="2:6" ht="15" customHeight="1">
      <c r="B18" s="253" t="s">
        <v>168</v>
      </c>
      <c r="C18" s="254"/>
      <c r="D18" s="254"/>
      <c r="E18" s="178"/>
      <c r="F18" s="196"/>
    </row>
    <row r="19" spans="2:6" ht="15">
      <c r="B19" s="188" t="s">
        <v>169</v>
      </c>
      <c r="C19" s="122">
        <v>8005.019</v>
      </c>
      <c r="D19" s="122">
        <v>15997.791</v>
      </c>
      <c r="E19" s="126">
        <v>0</v>
      </c>
      <c r="F19" s="189">
        <v>384622.69</v>
      </c>
    </row>
    <row r="20" spans="2:6" ht="15" customHeight="1">
      <c r="B20" s="190" t="s">
        <v>39</v>
      </c>
      <c r="C20" s="181">
        <v>8005.019</v>
      </c>
      <c r="D20" s="181">
        <v>15997.791</v>
      </c>
      <c r="E20" s="182">
        <v>0</v>
      </c>
      <c r="F20" s="191">
        <v>384622.69</v>
      </c>
    </row>
    <row r="21" spans="2:6" ht="38.25" thickBot="1">
      <c r="B21" s="197"/>
      <c r="C21" s="66"/>
      <c r="D21" s="66"/>
      <c r="E21" s="198" t="s">
        <v>170</v>
      </c>
      <c r="F21" s="199">
        <f>F8+E17+F20</f>
        <v>2344526.694</v>
      </c>
    </row>
  </sheetData>
  <sheetProtection/>
  <mergeCells count="4">
    <mergeCell ref="B5:D5"/>
    <mergeCell ref="B9:D9"/>
    <mergeCell ref="B18:D18"/>
    <mergeCell ref="C2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SONIA</cp:lastModifiedBy>
  <dcterms:created xsi:type="dcterms:W3CDTF">2018-03-08T16:10:38Z</dcterms:created>
  <dcterms:modified xsi:type="dcterms:W3CDTF">2018-03-09T17:40:08Z</dcterms:modified>
  <cp:category/>
  <cp:version/>
  <cp:contentType/>
  <cp:contentStatus/>
</cp:coreProperties>
</file>